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56" tabRatio="931" activeTab="1"/>
  </bookViews>
  <sheets>
    <sheet name="Частина_1" sheetId="1" r:id="rId1"/>
    <sheet name="Частина_2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A9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<sst xmlns="http://schemas.openxmlformats.org/spreadsheetml/2006/main" count="409" uniqueCount="205">
  <si>
    <t>Всього</t>
  </si>
  <si>
    <t>у тому числі</t>
  </si>
  <si>
    <t>Самостійна робота</t>
  </si>
  <si>
    <t>Кількість годин</t>
  </si>
  <si>
    <t>Розподіл за семестрами</t>
  </si>
  <si>
    <t>І курс</t>
  </si>
  <si>
    <t>ІІ курс</t>
  </si>
  <si>
    <t>ІІІ курс</t>
  </si>
  <si>
    <t>ІV курс</t>
  </si>
  <si>
    <t>V курс</t>
  </si>
  <si>
    <t>VІ курс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</si>
  <si>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</si>
  <si>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</si>
  <si>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</si>
  <si>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</si>
  <si>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</si>
  <si>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</si>
  <si>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</si>
  <si>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</si>
  <si>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</si>
  <si>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</si>
  <si>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</si>
  <si>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</si>
  <si>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</si>
  <si>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І. Графік навчального процесу</t>
  </si>
  <si>
    <t xml:space="preserve">НАЗВА НАВЧАЛЬНОЇ
ДИСЦИПЛІНИ
</t>
  </si>
  <si>
    <t>Екзамени</t>
  </si>
  <si>
    <t>Заліки</t>
  </si>
  <si>
    <t>проекти</t>
  </si>
  <si>
    <t>роботи</t>
  </si>
  <si>
    <t>Курсові</t>
  </si>
  <si>
    <t>Загальний обсяг</t>
  </si>
  <si>
    <t>Аудиторних</t>
  </si>
  <si>
    <t>Семестри</t>
  </si>
  <si>
    <t>Кількість тижнів в семестрі</t>
  </si>
  <si>
    <t>Кількість                                            кредитів ECTS</t>
  </si>
  <si>
    <t>V. План навчального процесу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</si>
  <si>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</si>
  <si>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</si>
  <si>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</si>
  <si>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</si>
  <si>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</si>
  <si>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</si>
  <si>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</si>
  <si>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</si>
  <si>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</si>
  <si>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</si>
  <si>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</si>
  <si>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</si>
  <si>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</si>
  <si>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</si>
  <si>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</si>
  <si>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</si>
  <si>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</si>
  <si>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</si>
  <si>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</si>
  <si>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</si>
  <si>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</si>
  <si>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</si>
  <si>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</si>
  <si>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</si>
  <si>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</si>
  <si>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</si>
  <si>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</si>
  <si>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</si>
  <si>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</si>
  <si>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</si>
  <si>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</si>
  <si>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</si>
  <si>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</si>
  <si>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</si>
  <si>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</si>
  <si>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</si>
  <si>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</si>
  <si>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</si>
  <si>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</si>
  <si>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</si>
  <si>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</si>
  <si>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</si>
  <si>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</si>
  <si>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</si>
  <si>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</si>
  <si>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</si>
  <si>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</si>
  <si>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</si>
  <si>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</si>
  <si>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</si>
  <si>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</si>
  <si>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</si>
  <si>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(підпис)             (прізвище та ініціали)</t>
  </si>
  <si>
    <t xml:space="preserve">на основі </t>
  </si>
  <si>
    <t xml:space="preserve">з галузі знань </t>
  </si>
  <si>
    <t>Н А В Ч А Л Ь Н И Й    П Л А Н</t>
  </si>
  <si>
    <t>спеціалізацією</t>
  </si>
  <si>
    <t xml:space="preserve">Строк навчання </t>
  </si>
  <si>
    <t>Форма навчання</t>
  </si>
  <si>
    <t>№ з/п</t>
  </si>
  <si>
    <t xml:space="preserve">     “Затверджую”</t>
  </si>
  <si>
    <t>"___"_____________20__ року</t>
  </si>
  <si>
    <t xml:space="preserve">Підготовки </t>
  </si>
  <si>
    <t>Міністерство освіти і науки України</t>
  </si>
  <si>
    <t>Погоджено: навчально-методичний відділ</t>
  </si>
  <si>
    <t>Завідувач випускової кафедри</t>
  </si>
  <si>
    <t>(підпис, прізвище та ініціали)</t>
  </si>
  <si>
    <t>Лекцїї</t>
  </si>
  <si>
    <t>Практичні</t>
  </si>
  <si>
    <t>Семінарські</t>
  </si>
  <si>
    <t>Лабораторні</t>
  </si>
  <si>
    <t>Індивідуальні</t>
  </si>
  <si>
    <t>Іноземна мова</t>
  </si>
  <si>
    <t>Організація наукової діяльності</t>
  </si>
  <si>
    <t>1,2</t>
  </si>
  <si>
    <t>Разом за розділом (п. 1):</t>
  </si>
  <si>
    <t>Разом за розділом (п. 2):</t>
  </si>
  <si>
    <t>Педагогічна практика</t>
  </si>
  <si>
    <t>Разом за розділом (п. 3):</t>
  </si>
  <si>
    <t>Разом за розділом (п. 4):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</si>
  <si>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</si>
  <si>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</si>
  <si>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</si>
  <si>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</si>
  <si>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Розподіл аудиторних годин на тиждень за курсами і семестрами</t>
  </si>
  <si>
    <t>Ректор</t>
  </si>
  <si>
    <t>І.Є. Цепенда</t>
  </si>
  <si>
    <t>денна</t>
  </si>
  <si>
    <t>за спеціальністю</t>
  </si>
  <si>
    <t>доктора філософії</t>
  </si>
  <si>
    <t>4 роки</t>
  </si>
  <si>
    <t>магістр, спеціаліст</t>
  </si>
  <si>
    <t xml:space="preserve">Т </t>
  </si>
  <si>
    <t xml:space="preserve">С </t>
  </si>
  <si>
    <t xml:space="preserve">А </t>
  </si>
  <si>
    <t xml:space="preserve">К </t>
  </si>
  <si>
    <t xml:space="preserve">П </t>
  </si>
  <si>
    <t>НР</t>
  </si>
  <si>
    <t>ПЗ</t>
  </si>
  <si>
    <t xml:space="preserve">З </t>
  </si>
  <si>
    <t>ПОЗНАЧЕННЯ:</t>
  </si>
  <si>
    <t>II. ЗВЕДЕНІ ДАНІ ПРО БЮДЖЕТ ЧАСУ, тижні</t>
  </si>
  <si>
    <t>Курс</t>
  </si>
  <si>
    <t>Теоретичне навчання</t>
  </si>
  <si>
    <t>Канікули</t>
  </si>
  <si>
    <t>Екзаменаційна сесія</t>
  </si>
  <si>
    <t>Практика</t>
  </si>
  <si>
    <t>Науково-дослідна робота</t>
  </si>
  <si>
    <t>Попередній захист</t>
  </si>
  <si>
    <t>Захист дисертації</t>
  </si>
  <si>
    <t>Атестація</t>
  </si>
  <si>
    <t>Разом</t>
  </si>
  <si>
    <t>III. ПРАКТИКА</t>
  </si>
  <si>
    <t>Назва практики</t>
  </si>
  <si>
    <t>Семестр</t>
  </si>
  <si>
    <t>Тижні</t>
  </si>
  <si>
    <t>ДВНЗ "Прикарпатський національний університет імені Василя Стефаника"</t>
  </si>
  <si>
    <t>Затверджено Вченою радою університету, протокол №___ від "___" ______________ 20__ року</t>
  </si>
  <si>
    <t>Освітньо-наукова програма</t>
  </si>
  <si>
    <t>Професійна кваліфікація</t>
  </si>
  <si>
    <t>Гарант освітньої програми</t>
  </si>
  <si>
    <t>"_____" ____________________ 20__ р.</t>
  </si>
  <si>
    <t xml:space="preserve">Т - Теоретичне навчання; К - Канікули; С - Екзаменаційна сесія; П - Практика; НР - Науково-дослідна робота; ПЗ - Попередній захист; З - Захист дисертації; 
А - Атестація; </t>
  </si>
  <si>
    <t>Філософія і методологія науки</t>
  </si>
  <si>
    <t>Інноваційні педагогічні технології у вищій освіті та професійна етика</t>
  </si>
  <si>
    <t xml:space="preserve"> </t>
  </si>
  <si>
    <t xml:space="preserve">Управління науково-дослідницькими  проектами </t>
  </si>
  <si>
    <t>1. НОРМАТИВНІ НАВЧАЛЬНІ ДИСЦИПЛІНИ</t>
  </si>
  <si>
    <t>1.1. Цикл загальної підготовки</t>
  </si>
  <si>
    <t>1.2. Цикл професійно-наукової підготовки</t>
  </si>
  <si>
    <t>1.3. Цикл практичної підготовки</t>
  </si>
  <si>
    <t>2. ВИБІРКОВІ НАВЧАЛЬНІ ДИСЦИПЛІНИ</t>
  </si>
  <si>
    <t>Нові ідеї та методи в сучасному мовознавстві</t>
  </si>
  <si>
    <t>Лінгвістична семантика: проблеми і перспективи</t>
  </si>
  <si>
    <t>Методологія сучасного літературознавства</t>
  </si>
  <si>
    <t>Методика написання дисертації</t>
  </si>
  <si>
    <t>Лінгвістична категоріологія</t>
  </si>
  <si>
    <t>Зіставно-порівняльні студії української мови на тлі інших слов'янських мов</t>
  </si>
  <si>
    <t>Психологія літературно-художньої творчості</t>
  </si>
  <si>
    <t>Українське літературне бароко: тексти і контексти</t>
  </si>
  <si>
    <t>Українська літературна критика ХХІ століття:тенденції розвитку</t>
  </si>
  <si>
    <t>Теорія засвоєння іноземної мови</t>
  </si>
  <si>
    <t>Іван Франко і світова культура</t>
  </si>
  <si>
    <t>Українська новелістика в контексті розвитку світової новелістики: генеза, еволюція жанру</t>
  </si>
  <si>
    <t>Лінгвістична варіантологія</t>
  </si>
  <si>
    <t>Переклад як форма міжкультурних взаємин</t>
  </si>
  <si>
    <t>Квантитативні методи в лінгвістиці</t>
  </si>
  <si>
    <t>Національні літератури і міжнаціональні контексти</t>
  </si>
  <si>
    <t>Динамічні процеси в розвитку української мови ХІ-ХХІ століття</t>
  </si>
  <si>
    <t>Лінгвопрагматика</t>
  </si>
  <si>
    <t>Навчальний план затверджено вченою радою Факультету філології  (протокол № ____  від  "____" __________________ 20__   року)</t>
  </si>
  <si>
    <t>03 Гуманітарні науки</t>
  </si>
  <si>
    <t>Філологія</t>
  </si>
  <si>
    <t>035  Філологія</t>
  </si>
  <si>
    <t>Когнітивна лінгвістика</t>
  </si>
  <si>
    <t>Корпусні дослідження у мовознавстві</t>
  </si>
  <si>
    <t xml:space="preserve">Академічне письмо </t>
  </si>
  <si>
    <t xml:space="preserve">Public Speaking </t>
  </si>
  <si>
    <t xml:space="preserve">Семантичний синтаксис англійської мови </t>
  </si>
  <si>
    <t>Фемінітиви у слов'янських мовах: етнолінгвістичний, соціолінгвістичний, лінгвокультурологічний виміри</t>
  </si>
  <si>
    <t>Теоретико-прагматичні аспекти етнолінгвістики</t>
  </si>
  <si>
    <t>Поетика і типологія ідентичності в літературі</t>
  </si>
  <si>
    <t>Проблеми лінгвокультурології як філологічної дисципліни</t>
  </si>
  <si>
    <t xml:space="preserve">Декан факультету _____________________ </t>
  </si>
  <si>
    <r>
      <t>Рецепція України в  Західній Євро</t>
    </r>
    <r>
      <rPr>
        <sz val="9"/>
        <rFont val="Times New Roman"/>
        <family val="1"/>
      </rPr>
      <t>пі ХI-ХIХ століть</t>
    </r>
  </si>
  <si>
    <t>Українська літературознавча компаративістика у діахронному і синхронному аспектах</t>
  </si>
  <si>
    <t>Базові категорії аналізу світового літературного процесу</t>
  </si>
  <si>
    <t>Національні варіанти літературознавчої компаративістики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</si>
</sst>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</numFmts>
  <fonts count="65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9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 Cyr"/>
      <family val="0"/>
    </font>
    <font>
      <b/>
      <sz val="14"/>
      <color indexed="8"/>
      <name val="Times New Roman"/>
      <family val="1"/>
    </font>
    <font>
      <sz val="9"/>
      <color indexed="8"/>
      <name val="Times New Roman Cyr"/>
      <family val="0"/>
    </font>
    <font>
      <sz val="8"/>
      <color indexed="8"/>
      <name val="Arial"/>
      <family val="2"/>
    </font>
    <font>
      <b/>
      <sz val="12"/>
      <name val="Times New Roman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9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4" fillId="27" borderId="6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1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0" borderId="0" applyNumberFormat="0" applyBorder="0" applyAlignment="0" applyProtection="0"/>
    <xf numFmtId="0" fontId="0" fillId="31" borderId="8" applyNumberFormat="0" applyFont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49" fontId="2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 horizontal="center" textRotation="90"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54">
      <alignment/>
      <protection/>
    </xf>
    <xf numFmtId="0" fontId="9" fillId="0" borderId="0" xfId="54" applyFont="1" applyBorder="1" applyAlignment="1">
      <alignment horizontal="center" vertical="top"/>
      <protection/>
    </xf>
    <xf numFmtId="0" fontId="14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20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4" fillId="32" borderId="11" xfId="0" applyFont="1" applyFill="1" applyBorder="1" applyAlignment="1">
      <alignment vertical="top" wrapText="1"/>
    </xf>
    <xf numFmtId="0" fontId="1" fillId="32" borderId="0" xfId="0" applyFont="1" applyFill="1" applyAlignment="1">
      <alignment vertical="top"/>
    </xf>
    <xf numFmtId="0" fontId="2" fillId="32" borderId="0" xfId="0" applyFont="1" applyFill="1" applyAlignment="1">
      <alignment vertical="top"/>
    </xf>
    <xf numFmtId="0" fontId="5" fillId="32" borderId="0" xfId="0" applyFont="1" applyFill="1" applyAlignment="1">
      <alignment horizontal="center" vertical="top"/>
    </xf>
    <xf numFmtId="0" fontId="2" fillId="32" borderId="0" xfId="0" applyFont="1" applyFill="1" applyAlignment="1">
      <alignment vertical="top"/>
    </xf>
    <xf numFmtId="0" fontId="4" fillId="32" borderId="11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4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top"/>
    </xf>
    <xf numFmtId="0" fontId="4" fillId="32" borderId="29" xfId="0" applyFont="1" applyFill="1" applyBorder="1" applyAlignment="1">
      <alignment vertical="top" wrapText="1"/>
    </xf>
    <xf numFmtId="0" fontId="4" fillId="0" borderId="29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vertical="top"/>
    </xf>
    <xf numFmtId="0" fontId="4" fillId="32" borderId="18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7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7" fillId="0" borderId="48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4" fillId="0" borderId="46" xfId="0" applyFont="1" applyBorder="1" applyAlignment="1">
      <alignment horizontal="right" vertical="top"/>
    </xf>
    <xf numFmtId="0" fontId="4" fillId="0" borderId="49" xfId="0" applyFont="1" applyBorder="1" applyAlignment="1">
      <alignment vertical="top" wrapText="1"/>
    </xf>
    <xf numFmtId="0" fontId="4" fillId="0" borderId="49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1" fillId="0" borderId="52" xfId="0" applyFont="1" applyBorder="1" applyAlignment="1">
      <alignment vertical="top"/>
    </xf>
    <xf numFmtId="0" fontId="1" fillId="0" borderId="31" xfId="0" applyFont="1" applyBorder="1" applyAlignment="1">
      <alignment vertical="top" wrapText="1"/>
    </xf>
    <xf numFmtId="0" fontId="1" fillId="0" borderId="31" xfId="0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4" fillId="0" borderId="31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2" xfId="0" applyFont="1" applyBorder="1" applyAlignment="1">
      <alignment horizontal="right" vertical="top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top"/>
    </xf>
    <xf numFmtId="0" fontId="7" fillId="0" borderId="57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4" fillId="0" borderId="60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4" fillId="0" borderId="6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58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2" fillId="0" borderId="59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63" xfId="0" applyFont="1" applyBorder="1" applyAlignment="1">
      <alignment horizontal="center" vertical="top"/>
    </xf>
    <xf numFmtId="0" fontId="2" fillId="0" borderId="64" xfId="0" applyFont="1" applyBorder="1" applyAlignment="1">
      <alignment horizontal="center" vertical="top"/>
    </xf>
    <xf numFmtId="0" fontId="2" fillId="0" borderId="65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2" fillId="0" borderId="66" xfId="0" applyFont="1" applyBorder="1" applyAlignment="1">
      <alignment horizontal="center" vertical="top"/>
    </xf>
    <xf numFmtId="0" fontId="1" fillId="0" borderId="53" xfId="0" applyFont="1" applyBorder="1" applyAlignment="1">
      <alignment vertical="top"/>
    </xf>
    <xf numFmtId="0" fontId="1" fillId="0" borderId="56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7" fillId="0" borderId="58" xfId="0" applyFont="1" applyBorder="1" applyAlignment="1">
      <alignment horizontal="center" vertical="top"/>
    </xf>
    <xf numFmtId="0" fontId="4" fillId="0" borderId="54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vertical="top" wrapText="1"/>
    </xf>
    <xf numFmtId="0" fontId="1" fillId="0" borderId="46" xfId="0" applyFont="1" applyFill="1" applyBorder="1" applyAlignment="1">
      <alignment horizontal="center" vertical="top"/>
    </xf>
    <xf numFmtId="0" fontId="1" fillId="0" borderId="49" xfId="0" applyFont="1" applyFill="1" applyBorder="1" applyAlignment="1">
      <alignment horizontal="center" vertical="top"/>
    </xf>
    <xf numFmtId="0" fontId="1" fillId="0" borderId="50" xfId="0" applyFont="1" applyFill="1" applyBorder="1" applyAlignment="1">
      <alignment horizontal="center" vertical="top"/>
    </xf>
    <xf numFmtId="0" fontId="1" fillId="0" borderId="54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right" vertical="top"/>
    </xf>
    <xf numFmtId="0" fontId="1" fillId="0" borderId="12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55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/>
    </xf>
    <xf numFmtId="0" fontId="2" fillId="0" borderId="48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45" xfId="0" applyFont="1" applyFill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4" fillId="0" borderId="61" xfId="0" applyFont="1" applyFill="1" applyBorder="1" applyAlignment="1">
      <alignment horizontal="right" vertical="top"/>
    </xf>
    <xf numFmtId="0" fontId="1" fillId="0" borderId="67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/>
    </xf>
    <xf numFmtId="0" fontId="1" fillId="0" borderId="18" xfId="0" applyFont="1" applyFill="1" applyBorder="1" applyAlignment="1">
      <alignment horizontal="center" vertical="top"/>
    </xf>
    <xf numFmtId="0" fontId="1" fillId="0" borderId="43" xfId="0" applyFont="1" applyFill="1" applyBorder="1" applyAlignment="1">
      <alignment horizontal="center" vertical="top"/>
    </xf>
    <xf numFmtId="0" fontId="1" fillId="0" borderId="61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68" xfId="0" applyFont="1" applyBorder="1" applyAlignment="1">
      <alignment horizontal="center" vertical="top"/>
    </xf>
    <xf numFmtId="0" fontId="2" fillId="0" borderId="57" xfId="0" applyFont="1" applyFill="1" applyBorder="1" applyAlignment="1">
      <alignment horizontal="center" vertical="top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69" xfId="0" applyFont="1" applyFill="1" applyBorder="1" applyAlignment="1">
      <alignment horizontal="center" vertical="top"/>
    </xf>
    <xf numFmtId="0" fontId="2" fillId="0" borderId="70" xfId="0" applyFont="1" applyFill="1" applyBorder="1" applyAlignment="1">
      <alignment horizontal="center" vertical="top"/>
    </xf>
    <xf numFmtId="0" fontId="2" fillId="0" borderId="66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textRotation="90" wrapText="1"/>
    </xf>
    <xf numFmtId="49" fontId="12" fillId="0" borderId="5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5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textRotation="90"/>
    </xf>
    <xf numFmtId="0" fontId="16" fillId="0" borderId="38" xfId="0" applyFont="1" applyFill="1" applyBorder="1" applyAlignment="1">
      <alignment horizontal="center" vertical="center" textRotation="90"/>
    </xf>
    <xf numFmtId="49" fontId="12" fillId="0" borderId="71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8" xfId="0" applyFont="1" applyBorder="1" applyAlignment="1">
      <alignment horizontal="center" textRotation="90"/>
    </xf>
    <xf numFmtId="0" fontId="1" fillId="0" borderId="72" xfId="0" applyFont="1" applyBorder="1" applyAlignment="1">
      <alignment horizontal="center" textRotation="90"/>
    </xf>
    <xf numFmtId="0" fontId="7" fillId="0" borderId="0" xfId="55" applyFont="1" applyAlignment="1">
      <alignment horizontal="left"/>
      <protection/>
    </xf>
    <xf numFmtId="0" fontId="9" fillId="0" borderId="6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22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1" fillId="0" borderId="48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2" fillId="0" borderId="48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69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52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53" xfId="0" applyFont="1" applyBorder="1" applyAlignment="1">
      <alignment horizontal="left" vertical="top"/>
    </xf>
    <xf numFmtId="0" fontId="7" fillId="0" borderId="48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11" fillId="0" borderId="22" xfId="0" applyFont="1" applyBorder="1" applyAlignment="1">
      <alignment horizontal="center" vertical="top"/>
    </xf>
    <xf numFmtId="0" fontId="11" fillId="0" borderId="49" xfId="0" applyFont="1" applyBorder="1" applyAlignment="1">
      <alignment horizontal="center" vertical="top"/>
    </xf>
    <xf numFmtId="0" fontId="11" fillId="0" borderId="47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11" fillId="0" borderId="72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2" fillId="0" borderId="46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7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textRotation="90"/>
    </xf>
    <xf numFmtId="0" fontId="1" fillId="0" borderId="53" xfId="0" applyFont="1" applyBorder="1" applyAlignment="1">
      <alignment horizontal="center" vertical="top" textRotation="90"/>
    </xf>
    <xf numFmtId="0" fontId="1" fillId="0" borderId="49" xfId="0" applyFont="1" applyBorder="1" applyAlignment="1">
      <alignment horizontal="center" vertical="top"/>
    </xf>
    <xf numFmtId="0" fontId="1" fillId="0" borderId="18" xfId="0" applyFont="1" applyBorder="1" applyAlignment="1">
      <alignment horizontal="center" textRotation="90" wrapText="1"/>
    </xf>
    <xf numFmtId="0" fontId="1" fillId="0" borderId="72" xfId="0" applyFont="1" applyBorder="1" applyAlignment="1">
      <alignment horizontal="center" textRotation="90" wrapText="1"/>
    </xf>
    <xf numFmtId="0" fontId="1" fillId="0" borderId="5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7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4" fillId="0" borderId="0" xfId="57" applyFont="1" applyFill="1" applyBorder="1" applyAlignment="1">
      <alignment horizontal="left" vertical="top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textRotation="90" wrapText="1"/>
    </xf>
    <xf numFmtId="49" fontId="1" fillId="0" borderId="72" xfId="0" applyNumberFormat="1" applyFont="1" applyBorder="1" applyAlignment="1">
      <alignment horizontal="center" textRotation="90" wrapText="1"/>
    </xf>
    <xf numFmtId="0" fontId="1" fillId="0" borderId="43" xfId="0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76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4" xfId="56"/>
    <cellStyle name="Обычный_b_z_05_03v 8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N47"/>
  <sheetViews>
    <sheetView workbookViewId="0" topLeftCell="A1">
      <selection activeCell="AU5" sqref="AU5:BG9"/>
    </sheetView>
  </sheetViews>
  <sheetFormatPr defaultColWidth="8.625" defaultRowHeight="12.75"/>
  <cols>
    <col min="1" max="1" width="4.375" style="14" customWidth="1"/>
    <col min="2" max="54" width="2.875" style="14" customWidth="1"/>
    <col min="55" max="59" width="2.50390625" style="14" customWidth="1"/>
    <col min="60" max="64" width="1.4921875" style="14" customWidth="1"/>
    <col min="65" max="65" width="0.6171875" style="14" customWidth="1"/>
    <col min="66" max="16384" width="8.625" style="14" customWidth="1"/>
  </cols>
  <sheetData>
    <row r="1" spans="1:59" ht="13.5">
      <c r="A1" s="248" t="s">
        <v>100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</row>
    <row r="2" spans="1:59" ht="15">
      <c r="A2" s="249" t="s">
        <v>153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</row>
    <row r="4" spans="3:66" ht="12" customHeight="1">
      <c r="C4" s="15" t="s">
        <v>97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7"/>
      <c r="AL4" s="17"/>
      <c r="AM4" s="17"/>
      <c r="AN4" s="17"/>
      <c r="AO4" s="17"/>
      <c r="AP4" s="17"/>
      <c r="AQ4" s="45"/>
      <c r="AR4" s="46"/>
      <c r="AS4" s="26"/>
      <c r="AT4" s="47"/>
      <c r="AU4" s="47"/>
      <c r="AV4" s="47"/>
      <c r="AW4" s="47"/>
      <c r="AX4" s="47"/>
      <c r="BA4" s="17"/>
      <c r="BB4" s="17"/>
      <c r="BC4" s="17"/>
      <c r="BF4" s="17"/>
      <c r="BG4" s="17"/>
      <c r="BH4" s="17"/>
      <c r="BI4" s="17"/>
      <c r="BJ4" s="17"/>
      <c r="BK4" s="17"/>
      <c r="BL4" s="17"/>
      <c r="BM4" s="17"/>
      <c r="BN4" s="17"/>
    </row>
    <row r="5" spans="1:66" ht="12" customHeight="1">
      <c r="A5" s="18"/>
      <c r="B5" s="18"/>
      <c r="D5" s="19" t="s">
        <v>122</v>
      </c>
      <c r="E5" s="18"/>
      <c r="F5" s="18"/>
      <c r="G5" s="20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41"/>
      <c r="AQ5" s="45"/>
      <c r="AR5" s="28"/>
      <c r="AS5" s="28"/>
      <c r="AT5" s="28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17"/>
      <c r="BI5" s="17"/>
      <c r="BJ5" s="17"/>
      <c r="BK5" s="17"/>
      <c r="BL5" s="17"/>
      <c r="BM5" s="17"/>
      <c r="BN5" s="17"/>
    </row>
    <row r="6" spans="1:66" ht="12" customHeight="1">
      <c r="A6" s="21"/>
      <c r="B6" s="21"/>
      <c r="C6" s="21"/>
      <c r="D6" s="21"/>
      <c r="E6" s="21"/>
      <c r="F6" s="21"/>
      <c r="G6" s="22" t="s">
        <v>123</v>
      </c>
      <c r="H6" s="21"/>
      <c r="I6" s="21"/>
      <c r="J6" s="21"/>
      <c r="K6" s="21"/>
      <c r="L6" s="21"/>
      <c r="M6" s="21"/>
      <c r="N6" s="21"/>
      <c r="AP6" s="45"/>
      <c r="AR6" s="28"/>
      <c r="AS6" s="28"/>
      <c r="AT6" s="28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17"/>
      <c r="BI6" s="17"/>
      <c r="BJ6" s="17"/>
      <c r="BK6" s="17"/>
      <c r="BL6" s="17"/>
      <c r="BM6" s="17"/>
      <c r="BN6" s="17"/>
    </row>
    <row r="7" spans="2:66" ht="12" customHeight="1">
      <c r="B7" s="23" t="s">
        <v>89</v>
      </c>
      <c r="AS7" s="24"/>
      <c r="AT7" s="48" t="s">
        <v>156</v>
      </c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17"/>
      <c r="BI7" s="17"/>
      <c r="BJ7" s="17"/>
      <c r="BK7" s="17"/>
      <c r="BL7" s="17"/>
      <c r="BM7" s="17"/>
      <c r="BN7" s="17"/>
    </row>
    <row r="8" spans="1:66" ht="12" customHeight="1">
      <c r="A8" s="14" t="s">
        <v>98</v>
      </c>
      <c r="P8" s="42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Q8" s="25"/>
      <c r="AR8" s="25"/>
      <c r="AT8" s="25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17"/>
      <c r="BI8" s="17"/>
      <c r="BJ8" s="17"/>
      <c r="BK8" s="17"/>
      <c r="BL8" s="17"/>
      <c r="BM8" s="17"/>
      <c r="BN8" s="17"/>
    </row>
    <row r="9" spans="1:66" ht="12" customHeight="1">
      <c r="A9" s="67" t="s">
        <v>154</v>
      </c>
      <c r="B9" s="27"/>
      <c r="R9" s="23"/>
      <c r="AQ9" s="25"/>
      <c r="AR9" s="25"/>
      <c r="AS9" s="25"/>
      <c r="AT9" s="25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17"/>
      <c r="BI9" s="17"/>
      <c r="BJ9" s="17"/>
      <c r="BK9" s="17"/>
      <c r="BL9" s="17"/>
      <c r="BM9" s="17"/>
      <c r="BN9" s="17"/>
    </row>
    <row r="10" spans="1:66" ht="12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43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R10" s="20"/>
      <c r="AS10" s="20"/>
      <c r="AT10" s="20"/>
      <c r="AU10" s="272" t="s">
        <v>127</v>
      </c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17"/>
      <c r="BI10" s="17"/>
      <c r="BJ10" s="17"/>
      <c r="BK10" s="17"/>
      <c r="BL10" s="17"/>
      <c r="BM10" s="17"/>
      <c r="BN10" s="17"/>
    </row>
    <row r="11" spans="15:66" ht="13.5" customHeight="1">
      <c r="O11" s="23"/>
      <c r="AR11" s="25"/>
      <c r="AS11" s="25"/>
      <c r="AT11" s="48" t="s">
        <v>94</v>
      </c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17"/>
      <c r="BI11" s="17"/>
      <c r="BJ11" s="17"/>
      <c r="BK11" s="17"/>
      <c r="BL11" s="17"/>
      <c r="BM11" s="17"/>
      <c r="BN11" s="17"/>
    </row>
    <row r="12" spans="44:66" ht="12" customHeight="1">
      <c r="AR12" s="28"/>
      <c r="AS12" s="28"/>
      <c r="AT12" s="28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17"/>
      <c r="BI12" s="17"/>
      <c r="BJ12" s="17"/>
      <c r="BK12" s="17"/>
      <c r="BL12" s="17"/>
      <c r="BM12" s="17"/>
      <c r="BN12" s="17"/>
    </row>
    <row r="13" spans="23:66" ht="15" customHeight="1">
      <c r="W13" s="66" t="s">
        <v>92</v>
      </c>
      <c r="AQ13" s="25"/>
      <c r="AR13" s="25"/>
      <c r="AS13" s="25"/>
      <c r="AT13" s="25"/>
      <c r="AU13" s="273" t="s">
        <v>128</v>
      </c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17"/>
      <c r="BI13" s="17"/>
      <c r="BJ13" s="17"/>
      <c r="BK13" s="17"/>
      <c r="BL13" s="17"/>
      <c r="BM13" s="17"/>
      <c r="BN13" s="17"/>
    </row>
    <row r="14" spans="44:66" ht="12" customHeight="1">
      <c r="AR14" s="20"/>
      <c r="AS14" s="20"/>
      <c r="AT14" s="20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17"/>
      <c r="BI14" s="17"/>
      <c r="BJ14" s="17"/>
      <c r="BK14" s="17"/>
      <c r="BL14" s="17"/>
      <c r="BM14" s="17"/>
      <c r="BN14" s="17"/>
    </row>
    <row r="15" spans="1:66" ht="12" customHeight="1">
      <c r="A15" s="14" t="s">
        <v>99</v>
      </c>
      <c r="F15" s="20"/>
      <c r="G15" s="20"/>
      <c r="H15" s="20"/>
      <c r="I15" s="20"/>
      <c r="J15" s="20"/>
      <c r="K15" s="44" t="s">
        <v>126</v>
      </c>
      <c r="L15" s="20"/>
      <c r="M15" s="20"/>
      <c r="N15" s="20"/>
      <c r="O15" s="20"/>
      <c r="P15" s="20"/>
      <c r="R15" s="14" t="s">
        <v>91</v>
      </c>
      <c r="X15" s="250" t="s">
        <v>188</v>
      </c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S15" s="20"/>
      <c r="AT15" s="48" t="s">
        <v>90</v>
      </c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17"/>
      <c r="BI15" s="17"/>
      <c r="BJ15" s="17"/>
      <c r="BK15" s="17"/>
      <c r="BL15" s="17"/>
      <c r="BM15" s="17"/>
      <c r="BN15" s="17"/>
    </row>
    <row r="16" spans="6:66" ht="12" customHeight="1">
      <c r="F16" s="23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S16" s="20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17"/>
      <c r="BI16" s="17"/>
      <c r="BJ16" s="17"/>
      <c r="BK16" s="17"/>
      <c r="BL16" s="17"/>
      <c r="BM16" s="17"/>
      <c r="BN16" s="17"/>
    </row>
    <row r="17" spans="7:66" ht="12" customHeight="1" hidden="1"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</row>
    <row r="18" spans="7:66" ht="24.75" customHeight="1" hidden="1"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</row>
    <row r="19" spans="1:66" ht="14.25" customHeight="1">
      <c r="A19" s="14" t="s">
        <v>155</v>
      </c>
      <c r="G19" s="51"/>
      <c r="H19" s="51"/>
      <c r="I19" s="51"/>
      <c r="J19" s="51"/>
      <c r="K19" s="51"/>
      <c r="L19" s="51"/>
      <c r="M19" s="250" t="s">
        <v>189</v>
      </c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</row>
    <row r="20" spans="7:66" ht="12" customHeight="1">
      <c r="G20" s="51"/>
      <c r="H20" s="51"/>
      <c r="I20" s="51"/>
      <c r="J20" s="51"/>
      <c r="K20" s="51"/>
      <c r="L20" s="51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</row>
    <row r="21" spans="1:66" ht="12" customHeight="1">
      <c r="A21" s="14" t="s">
        <v>125</v>
      </c>
      <c r="G21" s="250" t="s">
        <v>190</v>
      </c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</row>
    <row r="22" spans="7:66" ht="12.75" customHeight="1"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</row>
    <row r="23" spans="1:66" ht="12" customHeight="1">
      <c r="A23" s="14" t="s">
        <v>93</v>
      </c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</row>
    <row r="24" spans="7:66" ht="24.75" customHeight="1"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</row>
    <row r="25" spans="14:66" ht="12" customHeight="1">
      <c r="N25" s="14" t="s">
        <v>95</v>
      </c>
      <c r="U25" s="18" t="s">
        <v>124</v>
      </c>
      <c r="V25" s="30"/>
      <c r="W25" s="20"/>
      <c r="X25" s="20"/>
      <c r="Y25" s="20"/>
      <c r="Z25" s="20"/>
      <c r="AA25" s="20"/>
      <c r="AB25" s="20"/>
      <c r="AC25" s="18"/>
      <c r="AD25" s="18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</row>
    <row r="26" spans="1:66" ht="9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0"/>
      <c r="W26" s="20"/>
      <c r="X26" s="2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41"/>
      <c r="BD26" s="41"/>
      <c r="BE26" s="41"/>
      <c r="BF26" s="17"/>
      <c r="BG26" s="17"/>
      <c r="BH26" s="17"/>
      <c r="BI26" s="17"/>
      <c r="BJ26" s="17"/>
      <c r="BK26" s="17"/>
      <c r="BL26" s="17"/>
      <c r="BM26" s="17"/>
      <c r="BN26" s="17"/>
    </row>
    <row r="27" spans="1:66" ht="4.5" customHeight="1" hidden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19"/>
      <c r="O27" s="31"/>
      <c r="P27" s="31"/>
      <c r="Q27" s="31"/>
      <c r="R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</row>
    <row r="28" spans="1:66" ht="12" customHeight="1" thickBo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 t="s">
        <v>24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32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</row>
    <row r="29" spans="1:66" ht="12" customHeight="1">
      <c r="A29" s="33"/>
      <c r="B29" s="274" t="s">
        <v>11</v>
      </c>
      <c r="C29" s="252" t="s">
        <v>12</v>
      </c>
      <c r="D29" s="253"/>
      <c r="E29" s="253"/>
      <c r="F29" s="254"/>
      <c r="G29" s="252" t="s">
        <v>13</v>
      </c>
      <c r="H29" s="253"/>
      <c r="I29" s="253"/>
      <c r="J29" s="254"/>
      <c r="K29" s="252" t="s">
        <v>14</v>
      </c>
      <c r="L29" s="253"/>
      <c r="M29" s="253"/>
      <c r="N29" s="253"/>
      <c r="O29" s="254"/>
      <c r="P29" s="252" t="s">
        <v>15</v>
      </c>
      <c r="Q29" s="253"/>
      <c r="R29" s="253"/>
      <c r="S29" s="254"/>
      <c r="T29" s="252" t="s">
        <v>16</v>
      </c>
      <c r="U29" s="253"/>
      <c r="V29" s="253"/>
      <c r="W29" s="253"/>
      <c r="X29" s="254"/>
      <c r="Y29" s="252" t="s">
        <v>17</v>
      </c>
      <c r="Z29" s="253"/>
      <c r="AA29" s="253"/>
      <c r="AB29" s="254"/>
      <c r="AC29" s="252" t="s">
        <v>18</v>
      </c>
      <c r="AD29" s="253"/>
      <c r="AE29" s="253"/>
      <c r="AF29" s="254"/>
      <c r="AG29" s="252" t="s">
        <v>19</v>
      </c>
      <c r="AH29" s="253"/>
      <c r="AI29" s="253"/>
      <c r="AJ29" s="254"/>
      <c r="AK29" s="252" t="s">
        <v>20</v>
      </c>
      <c r="AL29" s="253"/>
      <c r="AM29" s="253"/>
      <c r="AN29" s="253"/>
      <c r="AO29" s="254"/>
      <c r="AP29" s="252" t="s">
        <v>21</v>
      </c>
      <c r="AQ29" s="253"/>
      <c r="AR29" s="253"/>
      <c r="AS29" s="254"/>
      <c r="AT29" s="252" t="s">
        <v>22</v>
      </c>
      <c r="AU29" s="253"/>
      <c r="AV29" s="253"/>
      <c r="AW29" s="253"/>
      <c r="AX29" s="254"/>
      <c r="AY29" s="252" t="s">
        <v>23</v>
      </c>
      <c r="AZ29" s="253"/>
      <c r="BA29" s="253"/>
      <c r="BB29" s="276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</row>
    <row r="30" spans="1:66" ht="19.5" customHeight="1">
      <c r="A30" s="33"/>
      <c r="B30" s="275"/>
      <c r="C30" s="238" t="s">
        <v>37</v>
      </c>
      <c r="D30" s="238" t="s">
        <v>38</v>
      </c>
      <c r="E30" s="238" t="s">
        <v>39</v>
      </c>
      <c r="F30" s="238" t="s">
        <v>40</v>
      </c>
      <c r="G30" s="238" t="s">
        <v>41</v>
      </c>
      <c r="H30" s="238" t="s">
        <v>42</v>
      </c>
      <c r="I30" s="238" t="s">
        <v>43</v>
      </c>
      <c r="J30" s="238" t="s">
        <v>44</v>
      </c>
      <c r="K30" s="238" t="s">
        <v>45</v>
      </c>
      <c r="L30" s="238" t="s">
        <v>46</v>
      </c>
      <c r="M30" s="238" t="s">
        <v>47</v>
      </c>
      <c r="N30" s="238" t="s">
        <v>48</v>
      </c>
      <c r="O30" s="238" t="s">
        <v>49</v>
      </c>
      <c r="P30" s="238" t="s">
        <v>50</v>
      </c>
      <c r="Q30" s="238" t="s">
        <v>51</v>
      </c>
      <c r="R30" s="238" t="s">
        <v>52</v>
      </c>
      <c r="S30" s="238" t="s">
        <v>53</v>
      </c>
      <c r="T30" s="238" t="s">
        <v>54</v>
      </c>
      <c r="U30" s="238" t="s">
        <v>55</v>
      </c>
      <c r="V30" s="238" t="s">
        <v>56</v>
      </c>
      <c r="W30" s="238" t="s">
        <v>57</v>
      </c>
      <c r="X30" s="238" t="s">
        <v>58</v>
      </c>
      <c r="Y30" s="238" t="s">
        <v>59</v>
      </c>
      <c r="Z30" s="238" t="s">
        <v>60</v>
      </c>
      <c r="AA30" s="238" t="s">
        <v>61</v>
      </c>
      <c r="AB30" s="238" t="s">
        <v>62</v>
      </c>
      <c r="AC30" s="238" t="s">
        <v>63</v>
      </c>
      <c r="AD30" s="238" t="s">
        <v>64</v>
      </c>
      <c r="AE30" s="238" t="s">
        <v>65</v>
      </c>
      <c r="AF30" s="238" t="s">
        <v>66</v>
      </c>
      <c r="AG30" s="238" t="s">
        <v>67</v>
      </c>
      <c r="AH30" s="238" t="s">
        <v>68</v>
      </c>
      <c r="AI30" s="238" t="s">
        <v>69</v>
      </c>
      <c r="AJ30" s="238" t="s">
        <v>70</v>
      </c>
      <c r="AK30" s="238" t="s">
        <v>71</v>
      </c>
      <c r="AL30" s="238" t="s">
        <v>72</v>
      </c>
      <c r="AM30" s="238" t="s">
        <v>73</v>
      </c>
      <c r="AN30" s="238" t="s">
        <v>74</v>
      </c>
      <c r="AO30" s="238" t="s">
        <v>75</v>
      </c>
      <c r="AP30" s="238" t="s">
        <v>76</v>
      </c>
      <c r="AQ30" s="238" t="s">
        <v>77</v>
      </c>
      <c r="AR30" s="238" t="s">
        <v>78</v>
      </c>
      <c r="AS30" s="238" t="s">
        <v>79</v>
      </c>
      <c r="AT30" s="238" t="s">
        <v>80</v>
      </c>
      <c r="AU30" s="238" t="s">
        <v>81</v>
      </c>
      <c r="AV30" s="238" t="s">
        <v>82</v>
      </c>
      <c r="AW30" s="238" t="s">
        <v>83</v>
      </c>
      <c r="AX30" s="238" t="s">
        <v>84</v>
      </c>
      <c r="AY30" s="238" t="s">
        <v>85</v>
      </c>
      <c r="AZ30" s="238" t="s">
        <v>86</v>
      </c>
      <c r="BA30" s="238" t="s">
        <v>87</v>
      </c>
      <c r="BB30" s="239" t="s">
        <v>88</v>
      </c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</row>
    <row r="31" spans="1:66" s="37" customFormat="1" ht="12" customHeight="1">
      <c r="A31" s="34"/>
      <c r="B31" s="245">
        <v>1</v>
      </c>
      <c r="C31" s="246" t="s">
        <v>129</v>
      </c>
      <c r="D31" s="246" t="s">
        <v>129</v>
      </c>
      <c r="E31" s="246" t="s">
        <v>129</v>
      </c>
      <c r="F31" s="246" t="s">
        <v>129</v>
      </c>
      <c r="G31" s="246" t="s">
        <v>129</v>
      </c>
      <c r="H31" s="246" t="s">
        <v>129</v>
      </c>
      <c r="I31" s="246" t="s">
        <v>129</v>
      </c>
      <c r="J31" s="246" t="s">
        <v>129</v>
      </c>
      <c r="K31" s="246" t="s">
        <v>129</v>
      </c>
      <c r="L31" s="246" t="s">
        <v>129</v>
      </c>
      <c r="M31" s="246" t="s">
        <v>129</v>
      </c>
      <c r="N31" s="246" t="s">
        <v>129</v>
      </c>
      <c r="O31" s="246" t="s">
        <v>129</v>
      </c>
      <c r="P31" s="246" t="s">
        <v>129</v>
      </c>
      <c r="Q31" s="246" t="s">
        <v>129</v>
      </c>
      <c r="R31" s="246" t="s">
        <v>129</v>
      </c>
      <c r="S31" s="246" t="s">
        <v>129</v>
      </c>
      <c r="T31" s="246" t="s">
        <v>129</v>
      </c>
      <c r="U31" s="246" t="s">
        <v>129</v>
      </c>
      <c r="V31" s="246" t="s">
        <v>130</v>
      </c>
      <c r="W31" s="246" t="s">
        <v>130</v>
      </c>
      <c r="X31" s="246" t="s">
        <v>131</v>
      </c>
      <c r="Y31" s="246" t="s">
        <v>129</v>
      </c>
      <c r="Z31" s="246" t="s">
        <v>129</v>
      </c>
      <c r="AA31" s="246" t="s">
        <v>129</v>
      </c>
      <c r="AB31" s="246" t="s">
        <v>129</v>
      </c>
      <c r="AC31" s="246" t="s">
        <v>129</v>
      </c>
      <c r="AD31" s="246" t="s">
        <v>129</v>
      </c>
      <c r="AE31" s="246" t="s">
        <v>129</v>
      </c>
      <c r="AF31" s="246" t="s">
        <v>129</v>
      </c>
      <c r="AG31" s="246" t="s">
        <v>129</v>
      </c>
      <c r="AH31" s="246" t="s">
        <v>129</v>
      </c>
      <c r="AI31" s="246" t="s">
        <v>129</v>
      </c>
      <c r="AJ31" s="246" t="s">
        <v>129</v>
      </c>
      <c r="AK31" s="246" t="s">
        <v>129</v>
      </c>
      <c r="AL31" s="246" t="s">
        <v>129</v>
      </c>
      <c r="AM31" s="246" t="s">
        <v>129</v>
      </c>
      <c r="AN31" s="246" t="s">
        <v>129</v>
      </c>
      <c r="AO31" s="246" t="s">
        <v>129</v>
      </c>
      <c r="AP31" s="246" t="s">
        <v>129</v>
      </c>
      <c r="AQ31" s="246" t="s">
        <v>130</v>
      </c>
      <c r="AR31" s="246" t="s">
        <v>130</v>
      </c>
      <c r="AS31" s="246" t="s">
        <v>131</v>
      </c>
      <c r="AT31" s="246" t="s">
        <v>132</v>
      </c>
      <c r="AU31" s="246" t="s">
        <v>132</v>
      </c>
      <c r="AV31" s="246" t="s">
        <v>132</v>
      </c>
      <c r="AW31" s="246" t="s">
        <v>132</v>
      </c>
      <c r="AX31" s="246" t="s">
        <v>132</v>
      </c>
      <c r="AY31" s="246" t="s">
        <v>132</v>
      </c>
      <c r="AZ31" s="246" t="s">
        <v>132</v>
      </c>
      <c r="BA31" s="246" t="s">
        <v>132</v>
      </c>
      <c r="BB31" s="246" t="s">
        <v>132</v>
      </c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</row>
    <row r="32" spans="1:66" s="37" customFormat="1" ht="12" customHeight="1">
      <c r="A32" s="34"/>
      <c r="B32" s="245">
        <v>2</v>
      </c>
      <c r="C32" s="246" t="s">
        <v>129</v>
      </c>
      <c r="D32" s="246" t="s">
        <v>129</v>
      </c>
      <c r="E32" s="246" t="s">
        <v>129</v>
      </c>
      <c r="F32" s="246" t="s">
        <v>129</v>
      </c>
      <c r="G32" s="246" t="s">
        <v>129</v>
      </c>
      <c r="H32" s="246" t="s">
        <v>129</v>
      </c>
      <c r="I32" s="246" t="s">
        <v>129</v>
      </c>
      <c r="J32" s="246" t="s">
        <v>129</v>
      </c>
      <c r="K32" s="246" t="s">
        <v>129</v>
      </c>
      <c r="L32" s="246" t="s">
        <v>129</v>
      </c>
      <c r="M32" s="246" t="s">
        <v>129</v>
      </c>
      <c r="N32" s="246" t="s">
        <v>129</v>
      </c>
      <c r="O32" s="246" t="s">
        <v>129</v>
      </c>
      <c r="P32" s="246" t="s">
        <v>129</v>
      </c>
      <c r="Q32" s="246" t="s">
        <v>129</v>
      </c>
      <c r="R32" s="246" t="s">
        <v>129</v>
      </c>
      <c r="S32" s="246" t="s">
        <v>129</v>
      </c>
      <c r="T32" s="246" t="s">
        <v>129</v>
      </c>
      <c r="U32" s="246" t="s">
        <v>129</v>
      </c>
      <c r="V32" s="246" t="s">
        <v>130</v>
      </c>
      <c r="W32" s="246" t="s">
        <v>130</v>
      </c>
      <c r="X32" s="246" t="s">
        <v>131</v>
      </c>
      <c r="Y32" s="246" t="s">
        <v>133</v>
      </c>
      <c r="Z32" s="246" t="s">
        <v>133</v>
      </c>
      <c r="AA32" s="246" t="s">
        <v>134</v>
      </c>
      <c r="AB32" s="246" t="s">
        <v>134</v>
      </c>
      <c r="AC32" s="246" t="s">
        <v>134</v>
      </c>
      <c r="AD32" s="246" t="s">
        <v>134</v>
      </c>
      <c r="AE32" s="246" t="s">
        <v>134</v>
      </c>
      <c r="AF32" s="246" t="s">
        <v>134</v>
      </c>
      <c r="AG32" s="246" t="s">
        <v>134</v>
      </c>
      <c r="AH32" s="246" t="s">
        <v>134</v>
      </c>
      <c r="AI32" s="246" t="s">
        <v>134</v>
      </c>
      <c r="AJ32" s="246" t="s">
        <v>134</v>
      </c>
      <c r="AK32" s="246" t="s">
        <v>134</v>
      </c>
      <c r="AL32" s="246" t="s">
        <v>134</v>
      </c>
      <c r="AM32" s="246" t="s">
        <v>134</v>
      </c>
      <c r="AN32" s="246" t="s">
        <v>134</v>
      </c>
      <c r="AO32" s="246" t="s">
        <v>134</v>
      </c>
      <c r="AP32" s="246" t="s">
        <v>134</v>
      </c>
      <c r="AQ32" s="246" t="s">
        <v>134</v>
      </c>
      <c r="AR32" s="246" t="s">
        <v>134</v>
      </c>
      <c r="AS32" s="246" t="s">
        <v>131</v>
      </c>
      <c r="AT32" s="246" t="s">
        <v>132</v>
      </c>
      <c r="AU32" s="246" t="s">
        <v>132</v>
      </c>
      <c r="AV32" s="246" t="s">
        <v>132</v>
      </c>
      <c r="AW32" s="246" t="s">
        <v>132</v>
      </c>
      <c r="AX32" s="246" t="s">
        <v>132</v>
      </c>
      <c r="AY32" s="246" t="s">
        <v>132</v>
      </c>
      <c r="AZ32" s="246" t="s">
        <v>132</v>
      </c>
      <c r="BA32" s="246" t="s">
        <v>132</v>
      </c>
      <c r="BB32" s="246" t="s">
        <v>132</v>
      </c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</row>
    <row r="33" spans="1:66" s="37" customFormat="1" ht="12" customHeight="1">
      <c r="A33" s="34"/>
      <c r="B33" s="245">
        <v>3</v>
      </c>
      <c r="C33" s="246" t="s">
        <v>134</v>
      </c>
      <c r="D33" s="246" t="s">
        <v>134</v>
      </c>
      <c r="E33" s="246" t="s">
        <v>134</v>
      </c>
      <c r="F33" s="246" t="s">
        <v>134</v>
      </c>
      <c r="G33" s="246" t="s">
        <v>134</v>
      </c>
      <c r="H33" s="246" t="s">
        <v>134</v>
      </c>
      <c r="I33" s="246" t="s">
        <v>134</v>
      </c>
      <c r="J33" s="246" t="s">
        <v>134</v>
      </c>
      <c r="K33" s="246" t="s">
        <v>134</v>
      </c>
      <c r="L33" s="246" t="s">
        <v>134</v>
      </c>
      <c r="M33" s="246" t="s">
        <v>134</v>
      </c>
      <c r="N33" s="246" t="s">
        <v>134</v>
      </c>
      <c r="O33" s="246" t="s">
        <v>134</v>
      </c>
      <c r="P33" s="246" t="s">
        <v>134</v>
      </c>
      <c r="Q33" s="246" t="s">
        <v>134</v>
      </c>
      <c r="R33" s="246" t="s">
        <v>134</v>
      </c>
      <c r="S33" s="246" t="s">
        <v>134</v>
      </c>
      <c r="T33" s="246" t="s">
        <v>134</v>
      </c>
      <c r="U33" s="246" t="s">
        <v>134</v>
      </c>
      <c r="V33" s="246" t="s">
        <v>134</v>
      </c>
      <c r="W33" s="246" t="s">
        <v>134</v>
      </c>
      <c r="X33" s="246" t="s">
        <v>131</v>
      </c>
      <c r="Y33" s="246" t="s">
        <v>134</v>
      </c>
      <c r="Z33" s="246" t="s">
        <v>134</v>
      </c>
      <c r="AA33" s="246" t="s">
        <v>134</v>
      </c>
      <c r="AB33" s="246" t="s">
        <v>134</v>
      </c>
      <c r="AC33" s="246" t="s">
        <v>134</v>
      </c>
      <c r="AD33" s="246" t="s">
        <v>134</v>
      </c>
      <c r="AE33" s="246" t="s">
        <v>134</v>
      </c>
      <c r="AF33" s="246" t="s">
        <v>134</v>
      </c>
      <c r="AG33" s="246" t="s">
        <v>134</v>
      </c>
      <c r="AH33" s="246" t="s">
        <v>134</v>
      </c>
      <c r="AI33" s="246" t="s">
        <v>134</v>
      </c>
      <c r="AJ33" s="246" t="s">
        <v>134</v>
      </c>
      <c r="AK33" s="246" t="s">
        <v>134</v>
      </c>
      <c r="AL33" s="246" t="s">
        <v>134</v>
      </c>
      <c r="AM33" s="246" t="s">
        <v>134</v>
      </c>
      <c r="AN33" s="246" t="s">
        <v>134</v>
      </c>
      <c r="AO33" s="246" t="s">
        <v>134</v>
      </c>
      <c r="AP33" s="246" t="s">
        <v>134</v>
      </c>
      <c r="AQ33" s="246" t="s">
        <v>134</v>
      </c>
      <c r="AR33" s="246" t="s">
        <v>134</v>
      </c>
      <c r="AS33" s="246" t="s">
        <v>131</v>
      </c>
      <c r="AT33" s="246" t="s">
        <v>132</v>
      </c>
      <c r="AU33" s="246" t="s">
        <v>132</v>
      </c>
      <c r="AV33" s="246" t="s">
        <v>132</v>
      </c>
      <c r="AW33" s="246" t="s">
        <v>132</v>
      </c>
      <c r="AX33" s="246" t="s">
        <v>132</v>
      </c>
      <c r="AY33" s="246" t="s">
        <v>132</v>
      </c>
      <c r="AZ33" s="246" t="s">
        <v>132</v>
      </c>
      <c r="BA33" s="246" t="s">
        <v>132</v>
      </c>
      <c r="BB33" s="246" t="s">
        <v>132</v>
      </c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</row>
    <row r="34" spans="1:66" s="37" customFormat="1" ht="12" customHeight="1">
      <c r="A34" s="34"/>
      <c r="B34" s="245">
        <v>4</v>
      </c>
      <c r="C34" s="246" t="s">
        <v>134</v>
      </c>
      <c r="D34" s="246" t="s">
        <v>134</v>
      </c>
      <c r="E34" s="246" t="s">
        <v>134</v>
      </c>
      <c r="F34" s="246" t="s">
        <v>134</v>
      </c>
      <c r="G34" s="246" t="s">
        <v>134</v>
      </c>
      <c r="H34" s="246" t="s">
        <v>134</v>
      </c>
      <c r="I34" s="246" t="s">
        <v>134</v>
      </c>
      <c r="J34" s="246" t="s">
        <v>134</v>
      </c>
      <c r="K34" s="246" t="s">
        <v>134</v>
      </c>
      <c r="L34" s="246" t="s">
        <v>134</v>
      </c>
      <c r="M34" s="246" t="s">
        <v>134</v>
      </c>
      <c r="N34" s="246" t="s">
        <v>134</v>
      </c>
      <c r="O34" s="246" t="s">
        <v>134</v>
      </c>
      <c r="P34" s="246" t="s">
        <v>134</v>
      </c>
      <c r="Q34" s="246" t="s">
        <v>134</v>
      </c>
      <c r="R34" s="246" t="s">
        <v>134</v>
      </c>
      <c r="S34" s="246" t="s">
        <v>134</v>
      </c>
      <c r="T34" s="246" t="s">
        <v>134</v>
      </c>
      <c r="U34" s="246" t="s">
        <v>134</v>
      </c>
      <c r="V34" s="246" t="s">
        <v>134</v>
      </c>
      <c r="W34" s="246" t="s">
        <v>134</v>
      </c>
      <c r="X34" s="246" t="s">
        <v>131</v>
      </c>
      <c r="Y34" s="246" t="s">
        <v>134</v>
      </c>
      <c r="Z34" s="246" t="s">
        <v>134</v>
      </c>
      <c r="AA34" s="246" t="s">
        <v>134</v>
      </c>
      <c r="AB34" s="246" t="s">
        <v>134</v>
      </c>
      <c r="AC34" s="246" t="s">
        <v>134</v>
      </c>
      <c r="AD34" s="246" t="s">
        <v>134</v>
      </c>
      <c r="AE34" s="246" t="s">
        <v>135</v>
      </c>
      <c r="AF34" s="246" t="s">
        <v>134</v>
      </c>
      <c r="AG34" s="246" t="s">
        <v>134</v>
      </c>
      <c r="AH34" s="246" t="s">
        <v>134</v>
      </c>
      <c r="AI34" s="246" t="s">
        <v>134</v>
      </c>
      <c r="AJ34" s="246" t="s">
        <v>134</v>
      </c>
      <c r="AK34" s="246" t="s">
        <v>134</v>
      </c>
      <c r="AL34" s="246" t="s">
        <v>134</v>
      </c>
      <c r="AM34" s="246" t="s">
        <v>134</v>
      </c>
      <c r="AN34" s="246" t="s">
        <v>134</v>
      </c>
      <c r="AO34" s="246" t="s">
        <v>134</v>
      </c>
      <c r="AP34" s="246" t="s">
        <v>134</v>
      </c>
      <c r="AQ34" s="246" t="s">
        <v>134</v>
      </c>
      <c r="AR34" s="246" t="s">
        <v>134</v>
      </c>
      <c r="AS34" s="246" t="s">
        <v>136</v>
      </c>
      <c r="AT34" s="246" t="s">
        <v>132</v>
      </c>
      <c r="AU34" s="246" t="s">
        <v>132</v>
      </c>
      <c r="AV34" s="246" t="s">
        <v>132</v>
      </c>
      <c r="AW34" s="246" t="s">
        <v>132</v>
      </c>
      <c r="AX34" s="246" t="s">
        <v>132</v>
      </c>
      <c r="AY34" s="246" t="s">
        <v>132</v>
      </c>
      <c r="AZ34" s="246" t="s">
        <v>132</v>
      </c>
      <c r="BA34" s="246" t="s">
        <v>132</v>
      </c>
      <c r="BB34" s="246" t="s">
        <v>132</v>
      </c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</row>
    <row r="35" spans="1:66" s="37" customFormat="1" ht="12" customHeight="1">
      <c r="A35" s="34"/>
      <c r="B35" s="3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</row>
    <row r="36" spans="1:66" s="37" customFormat="1" ht="12" customHeight="1">
      <c r="A36" s="34"/>
      <c r="B36" s="34" t="s">
        <v>137</v>
      </c>
      <c r="C36" s="40"/>
      <c r="D36" s="40"/>
      <c r="E36" s="40"/>
      <c r="F36" s="40"/>
      <c r="G36" s="40"/>
      <c r="H36" s="40"/>
      <c r="I36" s="40"/>
      <c r="J36" s="269" t="s">
        <v>159</v>
      </c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36"/>
      <c r="BG36" s="36"/>
      <c r="BH36" s="36"/>
      <c r="BI36" s="36"/>
      <c r="BJ36" s="36"/>
      <c r="BK36" s="36"/>
      <c r="BL36" s="36"/>
      <c r="BM36" s="36"/>
      <c r="BN36" s="36"/>
    </row>
    <row r="37" spans="1:66" s="37" customFormat="1" ht="12" customHeight="1">
      <c r="A37" s="38"/>
      <c r="B37" s="38"/>
      <c r="C37" s="38"/>
      <c r="D37" s="38"/>
      <c r="E37" s="38"/>
      <c r="F37" s="38"/>
      <c r="G37" s="38"/>
      <c r="H37" s="38"/>
      <c r="I37" s="38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36"/>
      <c r="BG37" s="36"/>
      <c r="BH37" s="36"/>
      <c r="BI37" s="36"/>
      <c r="BJ37" s="36"/>
      <c r="BK37" s="36"/>
      <c r="BL37" s="36"/>
      <c r="BM37" s="36"/>
      <c r="BN37" s="36"/>
    </row>
    <row r="38" spans="1:66" s="37" customFormat="1" ht="12" customHeight="1">
      <c r="A38" s="38"/>
      <c r="B38" s="65" t="s">
        <v>138</v>
      </c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65" t="s">
        <v>149</v>
      </c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65"/>
      <c r="AK38" s="39"/>
      <c r="AL38" s="39"/>
      <c r="AM38" s="38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8"/>
      <c r="BF38" s="39"/>
      <c r="BG38" s="39"/>
      <c r="BH38" s="39"/>
      <c r="BI38" s="39"/>
      <c r="BJ38" s="39"/>
      <c r="BK38" s="38"/>
      <c r="BL38" s="38"/>
      <c r="BM38" s="38"/>
      <c r="BN38" s="38"/>
    </row>
    <row r="39" spans="1:66" s="37" customFormat="1" ht="54.75" customHeight="1">
      <c r="A39" s="38"/>
      <c r="B39" s="251" t="s">
        <v>139</v>
      </c>
      <c r="C39" s="251"/>
      <c r="D39" s="251" t="s">
        <v>140</v>
      </c>
      <c r="E39" s="251"/>
      <c r="F39" s="251" t="s">
        <v>141</v>
      </c>
      <c r="G39" s="251"/>
      <c r="H39" s="251" t="s">
        <v>142</v>
      </c>
      <c r="I39" s="251"/>
      <c r="J39" s="251" t="s">
        <v>143</v>
      </c>
      <c r="K39" s="251"/>
      <c r="L39" s="251" t="s">
        <v>144</v>
      </c>
      <c r="M39" s="251"/>
      <c r="N39" s="251" t="s">
        <v>145</v>
      </c>
      <c r="O39" s="251"/>
      <c r="P39" s="251" t="s">
        <v>146</v>
      </c>
      <c r="Q39" s="251"/>
      <c r="R39" s="251" t="s">
        <v>147</v>
      </c>
      <c r="S39" s="251"/>
      <c r="T39" s="251" t="s">
        <v>0</v>
      </c>
      <c r="U39" s="251"/>
      <c r="V39" s="39"/>
      <c r="W39" s="251" t="s">
        <v>150</v>
      </c>
      <c r="X39" s="251"/>
      <c r="Y39" s="256"/>
      <c r="Z39" s="256"/>
      <c r="AA39" s="256"/>
      <c r="AB39" s="256"/>
      <c r="AC39" s="256"/>
      <c r="AD39" s="256"/>
      <c r="AE39" s="251" t="s">
        <v>151</v>
      </c>
      <c r="AF39" s="251"/>
      <c r="AG39" s="251" t="s">
        <v>152</v>
      </c>
      <c r="AH39" s="251"/>
      <c r="AI39" s="39"/>
      <c r="AJ39" s="247"/>
      <c r="AK39" s="247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39"/>
      <c r="BG39" s="39"/>
      <c r="BH39" s="39"/>
      <c r="BI39" s="39"/>
      <c r="BJ39" s="39"/>
      <c r="BK39" s="38"/>
      <c r="BL39" s="38"/>
      <c r="BM39" s="38"/>
      <c r="BN39" s="38"/>
    </row>
    <row r="40" spans="1:66" s="37" customFormat="1" ht="12" customHeight="1">
      <c r="A40" s="38"/>
      <c r="B40" s="259">
        <v>1</v>
      </c>
      <c r="C40" s="260"/>
      <c r="D40" s="259">
        <v>37</v>
      </c>
      <c r="E40" s="260"/>
      <c r="F40" s="259">
        <v>9</v>
      </c>
      <c r="G40" s="260"/>
      <c r="H40" s="259">
        <v>4</v>
      </c>
      <c r="I40" s="260"/>
      <c r="J40" s="258"/>
      <c r="K40" s="258"/>
      <c r="L40" s="258"/>
      <c r="M40" s="258"/>
      <c r="N40" s="258"/>
      <c r="O40" s="258"/>
      <c r="P40" s="258"/>
      <c r="Q40" s="258"/>
      <c r="R40" s="259">
        <v>2</v>
      </c>
      <c r="S40" s="260"/>
      <c r="T40" s="260">
        <f>IF(SUM(D40:R40)&gt;0,SUM(D40:R40),"")</f>
        <v>52</v>
      </c>
      <c r="U40" s="260"/>
      <c r="V40" s="39"/>
      <c r="W40" s="257"/>
      <c r="X40" s="258"/>
      <c r="Y40" s="258"/>
      <c r="Z40" s="258"/>
      <c r="AA40" s="258"/>
      <c r="AB40" s="258"/>
      <c r="AC40" s="258"/>
      <c r="AD40" s="258"/>
      <c r="AE40" s="258"/>
      <c r="AF40" s="258"/>
      <c r="AG40" s="259"/>
      <c r="AH40" s="260"/>
      <c r="AI40" s="39"/>
      <c r="AJ40" s="39"/>
      <c r="AK40" s="39"/>
      <c r="AL40" s="39"/>
      <c r="AM40" s="38"/>
      <c r="AN40" s="39"/>
      <c r="AO40" s="39"/>
      <c r="AP40" s="39"/>
      <c r="AQ40" s="39"/>
      <c r="AR40" s="39"/>
      <c r="AS40" s="38"/>
      <c r="AT40" s="39"/>
      <c r="AU40" s="39"/>
      <c r="AV40" s="39"/>
      <c r="AW40" s="39"/>
      <c r="AX40" s="39"/>
      <c r="AY40" s="38"/>
      <c r="AZ40" s="39"/>
      <c r="BA40" s="39"/>
      <c r="BB40" s="39"/>
      <c r="BC40" s="39"/>
      <c r="BD40" s="39"/>
      <c r="BE40" s="38"/>
      <c r="BF40" s="39"/>
      <c r="BG40" s="39"/>
      <c r="BH40" s="39"/>
      <c r="BI40" s="39"/>
      <c r="BJ40" s="39"/>
      <c r="BK40" s="38"/>
      <c r="BL40" s="38"/>
      <c r="BM40" s="38"/>
      <c r="BN40" s="38"/>
    </row>
    <row r="41" spans="1:66" s="37" customFormat="1" ht="12" customHeight="1">
      <c r="A41" s="38"/>
      <c r="B41" s="259">
        <v>2</v>
      </c>
      <c r="C41" s="260"/>
      <c r="D41" s="259">
        <v>19</v>
      </c>
      <c r="E41" s="260"/>
      <c r="F41" s="259">
        <v>9</v>
      </c>
      <c r="G41" s="260"/>
      <c r="H41" s="259">
        <v>2</v>
      </c>
      <c r="I41" s="260"/>
      <c r="J41" s="259">
        <v>2</v>
      </c>
      <c r="K41" s="260"/>
      <c r="L41" s="259">
        <v>18</v>
      </c>
      <c r="M41" s="260"/>
      <c r="N41" s="266"/>
      <c r="O41" s="266"/>
      <c r="P41" s="266"/>
      <c r="Q41" s="266"/>
      <c r="R41" s="259">
        <v>2</v>
      </c>
      <c r="S41" s="260"/>
      <c r="T41" s="255">
        <f>IF(SUM(D41:R41)&gt;0,SUM(D41:R41),"")</f>
        <v>52</v>
      </c>
      <c r="U41" s="255"/>
      <c r="V41" s="38"/>
      <c r="W41" s="261" t="s">
        <v>114</v>
      </c>
      <c r="X41" s="262"/>
      <c r="Y41" s="262"/>
      <c r="Z41" s="262"/>
      <c r="AA41" s="262"/>
      <c r="AB41" s="262"/>
      <c r="AC41" s="262"/>
      <c r="AD41" s="262"/>
      <c r="AE41" s="263">
        <v>4</v>
      </c>
      <c r="AF41" s="264"/>
      <c r="AG41" s="263">
        <v>2</v>
      </c>
      <c r="AH41" s="264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</row>
    <row r="42" spans="1:66" s="37" customFormat="1" ht="12" customHeight="1">
      <c r="A42" s="38"/>
      <c r="B42" s="259">
        <v>3</v>
      </c>
      <c r="C42" s="260"/>
      <c r="D42" s="268"/>
      <c r="E42" s="268"/>
      <c r="F42" s="259">
        <v>9</v>
      </c>
      <c r="G42" s="260"/>
      <c r="H42" s="268"/>
      <c r="I42" s="268"/>
      <c r="J42" s="268"/>
      <c r="K42" s="268"/>
      <c r="L42" s="259">
        <v>41</v>
      </c>
      <c r="M42" s="260"/>
      <c r="N42" s="268"/>
      <c r="O42" s="268"/>
      <c r="P42" s="268"/>
      <c r="Q42" s="268"/>
      <c r="R42" s="259">
        <v>2</v>
      </c>
      <c r="S42" s="260"/>
      <c r="T42" s="265">
        <f>IF(SUM(D42:R42)&gt;0,SUM(D42:R42),"")</f>
        <v>52</v>
      </c>
      <c r="U42" s="265"/>
      <c r="V42" s="35"/>
      <c r="W42" s="262"/>
      <c r="X42" s="262"/>
      <c r="Y42" s="262"/>
      <c r="Z42" s="262"/>
      <c r="AA42" s="262"/>
      <c r="AB42" s="262"/>
      <c r="AC42" s="262"/>
      <c r="AD42" s="262"/>
      <c r="AE42" s="264"/>
      <c r="AF42" s="264"/>
      <c r="AG42" s="264"/>
      <c r="AH42" s="264"/>
      <c r="AI42" s="35"/>
      <c r="AJ42" s="35"/>
      <c r="AK42" s="35"/>
      <c r="AL42" s="35"/>
      <c r="AM42" s="38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</row>
    <row r="43" spans="2:66" s="37" customFormat="1" ht="12" customHeight="1">
      <c r="B43" s="259">
        <v>4</v>
      </c>
      <c r="C43" s="260"/>
      <c r="D43" s="266"/>
      <c r="E43" s="266"/>
      <c r="F43" s="259">
        <v>9</v>
      </c>
      <c r="G43" s="260"/>
      <c r="H43" s="266"/>
      <c r="I43" s="266"/>
      <c r="J43" s="266"/>
      <c r="K43" s="266"/>
      <c r="L43" s="259">
        <v>40</v>
      </c>
      <c r="M43" s="260"/>
      <c r="N43" s="259">
        <v>1</v>
      </c>
      <c r="O43" s="260"/>
      <c r="P43" s="259">
        <v>1</v>
      </c>
      <c r="Q43" s="260"/>
      <c r="R43" s="259">
        <v>1</v>
      </c>
      <c r="S43" s="260"/>
      <c r="T43" s="255">
        <f>IF(SUM(D43:R43)&gt;0,SUM(D43:R43),"")</f>
        <v>52</v>
      </c>
      <c r="U43" s="25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</row>
    <row r="44" spans="1:65" s="37" customFormat="1" ht="12" customHeight="1">
      <c r="A44" s="19"/>
      <c r="B44" s="259" t="s">
        <v>148</v>
      </c>
      <c r="C44" s="267"/>
      <c r="D44" s="259">
        <v>56</v>
      </c>
      <c r="E44" s="260"/>
      <c r="F44" s="259">
        <v>36</v>
      </c>
      <c r="G44" s="260"/>
      <c r="H44" s="259">
        <v>6</v>
      </c>
      <c r="I44" s="260"/>
      <c r="J44" s="259">
        <v>2</v>
      </c>
      <c r="K44" s="260"/>
      <c r="L44" s="259">
        <v>99</v>
      </c>
      <c r="M44" s="260"/>
      <c r="N44" s="259">
        <v>1</v>
      </c>
      <c r="O44" s="260"/>
      <c r="P44" s="259">
        <v>1</v>
      </c>
      <c r="Q44" s="260"/>
      <c r="R44" s="259">
        <v>7</v>
      </c>
      <c r="S44" s="260"/>
      <c r="T44" s="255">
        <f>IF(SUM(D44:R44)&gt;0,SUM(D44:R44),"")</f>
        <v>208</v>
      </c>
      <c r="U44" s="255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</row>
    <row r="45" s="37" customFormat="1" ht="12" customHeight="1">
      <c r="G45" s="36"/>
    </row>
    <row r="46" s="37" customFormat="1" ht="12" customHeight="1">
      <c r="G46" s="36"/>
    </row>
    <row r="47" s="37" customFormat="1" ht="12" customHeight="1">
      <c r="G47" s="36"/>
    </row>
    <row r="48" s="37" customFormat="1" ht="12" customHeight="1"/>
    <row r="49" s="37" customFormat="1" ht="12" customHeight="1"/>
    <row r="50" s="37" customFormat="1" ht="13.5"/>
    <row r="51" s="37" customFormat="1" ht="13.5"/>
    <row r="52" s="37" customFormat="1" ht="13.5"/>
    <row r="53" s="37" customFormat="1" ht="13.5"/>
    <row r="54" s="37" customFormat="1" ht="13.5"/>
    <row r="55" s="37" customFormat="1" ht="13.5"/>
    <row r="56" s="37" customFormat="1" ht="13.5"/>
    <row r="57" s="37" customFormat="1" ht="13.5"/>
    <row r="58" s="37" customFormat="1" ht="13.5"/>
    <row r="59" s="37" customFormat="1" ht="13.5"/>
    <row r="60" s="37" customFormat="1" ht="13.5"/>
    <row r="61" s="37" customFormat="1" ht="13.5"/>
    <row r="62" s="37" customFormat="1" ht="13.5"/>
    <row r="63" s="37" customFormat="1" ht="13.5"/>
    <row r="64" s="37" customFormat="1" ht="13.5"/>
    <row r="65" s="37" customFormat="1" ht="13.5"/>
    <row r="66" s="37" customFormat="1" ht="13.5"/>
    <row r="67" s="37" customFormat="1" ht="13.5"/>
    <row r="68" s="37" customFormat="1" ht="13.5"/>
    <row r="69" s="37" customFormat="1" ht="13.5"/>
    <row r="70" s="37" customFormat="1" ht="13.5"/>
    <row r="71" s="37" customFormat="1" ht="13.5"/>
    <row r="72" s="37" customFormat="1" ht="13.5"/>
    <row r="73" s="37" customFormat="1" ht="13.5"/>
    <row r="74" s="37" customFormat="1" ht="13.5"/>
    <row r="75" s="37" customFormat="1" ht="13.5"/>
    <row r="76" s="37" customFormat="1" ht="13.5"/>
    <row r="77" s="37" customFormat="1" ht="13.5"/>
    <row r="78" s="37" customFormat="1" ht="13.5"/>
    <row r="79" s="37" customFormat="1" ht="13.5"/>
    <row r="80" s="37" customFormat="1" ht="13.5"/>
    <row r="81" s="37" customFormat="1" ht="13.5"/>
    <row r="82" s="37" customFormat="1" ht="13.5"/>
    <row r="83" s="37" customFormat="1" ht="13.5"/>
    <row r="84" s="37" customFormat="1" ht="13.5"/>
    <row r="85" s="37" customFormat="1" ht="13.5"/>
    <row r="86" s="37" customFormat="1" ht="13.5"/>
    <row r="87" s="37" customFormat="1" ht="13.5"/>
    <row r="88" s="37" customFormat="1" ht="13.5"/>
    <row r="89" s="37" customFormat="1" ht="13.5"/>
    <row r="90" s="37" customFormat="1" ht="13.5"/>
  </sheetData>
  <sheetProtection/>
  <mergeCells count="95">
    <mergeCell ref="G21:AO22"/>
    <mergeCell ref="Y29:AB29"/>
    <mergeCell ref="AY29:BB29"/>
    <mergeCell ref="AP29:AS29"/>
    <mergeCell ref="AT29:AX29"/>
    <mergeCell ref="AK29:AO29"/>
    <mergeCell ref="AC29:AF29"/>
    <mergeCell ref="AU5:BG9"/>
    <mergeCell ref="AU10:BG12"/>
    <mergeCell ref="AU13:BG16"/>
    <mergeCell ref="X15:AO16"/>
    <mergeCell ref="B29:B30"/>
    <mergeCell ref="C29:F29"/>
    <mergeCell ref="P29:S29"/>
    <mergeCell ref="G29:J29"/>
    <mergeCell ref="K29:O29"/>
    <mergeCell ref="G17:AO18"/>
    <mergeCell ref="R40:S40"/>
    <mergeCell ref="J36:BE37"/>
    <mergeCell ref="B39:C39"/>
    <mergeCell ref="D39:E39"/>
    <mergeCell ref="F39:G39"/>
    <mergeCell ref="H39:I39"/>
    <mergeCell ref="J39:K39"/>
    <mergeCell ref="L39:M39"/>
    <mergeCell ref="AJ39:AU39"/>
    <mergeCell ref="AV39:BC39"/>
    <mergeCell ref="R41:S41"/>
    <mergeCell ref="T39:U39"/>
    <mergeCell ref="B40:C40"/>
    <mergeCell ref="D40:E40"/>
    <mergeCell ref="F40:G40"/>
    <mergeCell ref="H40:I40"/>
    <mergeCell ref="J40:K40"/>
    <mergeCell ref="L40:M40"/>
    <mergeCell ref="N40:O40"/>
    <mergeCell ref="P40:Q40"/>
    <mergeCell ref="R42:S42"/>
    <mergeCell ref="T40:U40"/>
    <mergeCell ref="B41:C41"/>
    <mergeCell ref="D41:E41"/>
    <mergeCell ref="F41:G41"/>
    <mergeCell ref="H41:I41"/>
    <mergeCell ref="J41:K41"/>
    <mergeCell ref="L41:M41"/>
    <mergeCell ref="N41:O41"/>
    <mergeCell ref="P41:Q41"/>
    <mergeCell ref="R43:S43"/>
    <mergeCell ref="T41:U41"/>
    <mergeCell ref="B42:C42"/>
    <mergeCell ref="D42:E42"/>
    <mergeCell ref="F42:G42"/>
    <mergeCell ref="H42:I42"/>
    <mergeCell ref="J42:K42"/>
    <mergeCell ref="L42:M42"/>
    <mergeCell ref="N42:O42"/>
    <mergeCell ref="P42:Q42"/>
    <mergeCell ref="R44:S44"/>
    <mergeCell ref="T42:U42"/>
    <mergeCell ref="B43:C43"/>
    <mergeCell ref="D43:E43"/>
    <mergeCell ref="F43:G43"/>
    <mergeCell ref="H43:I43"/>
    <mergeCell ref="J43:K43"/>
    <mergeCell ref="L43:M43"/>
    <mergeCell ref="N43:O43"/>
    <mergeCell ref="B44:C44"/>
    <mergeCell ref="D44:E44"/>
    <mergeCell ref="F44:G44"/>
    <mergeCell ref="H44:I44"/>
    <mergeCell ref="P43:Q43"/>
    <mergeCell ref="J44:K44"/>
    <mergeCell ref="L44:M44"/>
    <mergeCell ref="N44:O44"/>
    <mergeCell ref="P44:Q44"/>
    <mergeCell ref="T44:U44"/>
    <mergeCell ref="W39:AD39"/>
    <mergeCell ref="AE39:AF39"/>
    <mergeCell ref="AG39:AH39"/>
    <mergeCell ref="W40:AF40"/>
    <mergeCell ref="AG40:AH40"/>
    <mergeCell ref="W41:AD42"/>
    <mergeCell ref="AE41:AF42"/>
    <mergeCell ref="AG41:AH42"/>
    <mergeCell ref="T43:U43"/>
    <mergeCell ref="BD39:BE39"/>
    <mergeCell ref="A1:BG1"/>
    <mergeCell ref="A2:BG2"/>
    <mergeCell ref="M19:AO20"/>
    <mergeCell ref="N39:O39"/>
    <mergeCell ref="P39:Q39"/>
    <mergeCell ref="R39:S39"/>
    <mergeCell ref="T29:X29"/>
    <mergeCell ref="AG29:AJ29"/>
    <mergeCell ref="G23:AO2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18"/>
  <sheetViews>
    <sheetView tabSelected="1" workbookViewId="0" topLeftCell="A55">
      <selection activeCell="B80" sqref="B80"/>
    </sheetView>
  </sheetViews>
  <sheetFormatPr defaultColWidth="9.375" defaultRowHeight="12.75"/>
  <cols>
    <col min="1" max="1" width="4.625" style="3" customWidth="1"/>
    <col min="2" max="2" width="45.875" style="3" customWidth="1"/>
    <col min="3" max="6" width="4.375" style="4" customWidth="1"/>
    <col min="7" max="7" width="4.375" style="4" hidden="1" customWidth="1"/>
    <col min="8" max="8" width="4.375" style="4" customWidth="1"/>
    <col min="9" max="16" width="5.375" style="4" customWidth="1"/>
    <col min="17" max="17" width="5.875" style="4" customWidth="1"/>
    <col min="18" max="24" width="3.50390625" style="4" customWidth="1"/>
    <col min="25" max="27" width="3.50390625" style="4" hidden="1" customWidth="1"/>
    <col min="28" max="28" width="0.5" style="4" customWidth="1"/>
    <col min="29" max="29" width="8.625" style="3" customWidth="1"/>
    <col min="30" max="30" width="5.50390625" style="3" customWidth="1"/>
    <col min="31" max="16384" width="9.375" style="3" customWidth="1"/>
  </cols>
  <sheetData>
    <row r="1" spans="1:28" ht="12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2" customHeight="1" hidden="1"/>
    <row r="3" spans="1:28" ht="12" customHeight="1" hidden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2" customHeight="1" hidden="1"/>
    <row r="5" ht="12" customHeight="1" hidden="1">
      <c r="A5" s="5"/>
    </row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spans="1:2" ht="12" customHeight="1" hidden="1">
      <c r="A11" s="1"/>
      <c r="B11" s="6"/>
    </row>
    <row r="12" ht="12" customHeight="1" hidden="1">
      <c r="B12" s="7"/>
    </row>
    <row r="13" ht="12" customHeight="1" hidden="1"/>
    <row r="14" spans="2:3" ht="12" customHeight="1" hidden="1">
      <c r="B14" s="7"/>
      <c r="C14" s="8"/>
    </row>
    <row r="15" ht="12" customHeight="1" hidden="1"/>
    <row r="16" ht="12" customHeight="1" hidden="1"/>
    <row r="17" ht="12" customHeight="1" hidden="1"/>
    <row r="18" ht="12" customHeight="1" hidden="1"/>
    <row r="19" ht="12" customHeight="1" hidden="1"/>
    <row r="20" ht="12" customHeight="1" hidden="1"/>
    <row r="21" ht="12" customHeight="1" hidden="1"/>
    <row r="22" ht="12" customHeight="1" hidden="1"/>
    <row r="23" ht="12" customHeight="1" hidden="1"/>
    <row r="24" ht="12" customHeight="1" hidden="1"/>
    <row r="25" ht="12" customHeight="1" hidden="1"/>
    <row r="26" ht="12" customHeight="1" hidden="1"/>
    <row r="27" ht="12" customHeight="1" hidden="1"/>
    <row r="28" ht="12" customHeight="1" hidden="1"/>
    <row r="29" ht="12" customHeight="1" hidden="1"/>
    <row r="30" ht="12" customHeight="1" hidden="1"/>
    <row r="31" ht="12" customHeight="1" hidden="1"/>
    <row r="32" ht="12" customHeight="1" hidden="1"/>
    <row r="33" ht="12" customHeight="1" hidden="1"/>
    <row r="34" ht="12" customHeight="1" hidden="1"/>
    <row r="35" ht="12" customHeight="1" hidden="1"/>
    <row r="36" ht="12" customHeight="1" hidden="1"/>
    <row r="37" ht="12" customHeight="1" hidden="1"/>
    <row r="38" spans="1:2" ht="12" customHeight="1" hidden="1">
      <c r="A38" s="1"/>
      <c r="B38" s="6"/>
    </row>
    <row r="39" ht="12" customHeight="1" hidden="1"/>
    <row r="40" spans="1:28" ht="17.25" customHeight="1">
      <c r="A40" s="97" t="s">
        <v>162</v>
      </c>
      <c r="B40" s="98"/>
      <c r="C40" s="99"/>
      <c r="D40" s="99"/>
      <c r="E40" s="99"/>
      <c r="F40" s="99"/>
      <c r="G40" s="99"/>
      <c r="H40" s="99"/>
      <c r="I40" s="100" t="s">
        <v>36</v>
      </c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101"/>
    </row>
    <row r="41" spans="1:28" ht="3" customHeight="1" thickBot="1">
      <c r="A41" s="102"/>
      <c r="B41" s="94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4"/>
    </row>
    <row r="42" spans="1:28" ht="22.5" customHeight="1">
      <c r="A42" s="330" t="s">
        <v>96</v>
      </c>
      <c r="B42" s="332" t="s">
        <v>25</v>
      </c>
      <c r="C42" s="321" t="s">
        <v>4</v>
      </c>
      <c r="D42" s="322"/>
      <c r="E42" s="322"/>
      <c r="F42" s="322"/>
      <c r="G42" s="9"/>
      <c r="H42" s="313" t="s">
        <v>35</v>
      </c>
      <c r="I42" s="318" t="s">
        <v>3</v>
      </c>
      <c r="J42" s="318"/>
      <c r="K42" s="318"/>
      <c r="L42" s="318"/>
      <c r="M42" s="318"/>
      <c r="N42" s="318"/>
      <c r="O42" s="318"/>
      <c r="P42" s="318"/>
      <c r="Q42" s="321" t="s">
        <v>121</v>
      </c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42"/>
    </row>
    <row r="43" spans="1:28" ht="11.25" customHeight="1">
      <c r="A43" s="331"/>
      <c r="B43" s="333"/>
      <c r="C43" s="280" t="s">
        <v>26</v>
      </c>
      <c r="D43" s="280" t="s">
        <v>27</v>
      </c>
      <c r="E43" s="315" t="s">
        <v>30</v>
      </c>
      <c r="F43" s="315"/>
      <c r="G43" s="11"/>
      <c r="H43" s="314"/>
      <c r="I43" s="280" t="s">
        <v>31</v>
      </c>
      <c r="J43" s="323" t="s">
        <v>32</v>
      </c>
      <c r="K43" s="324"/>
      <c r="L43" s="324"/>
      <c r="M43" s="324"/>
      <c r="N43" s="324"/>
      <c r="O43" s="324"/>
      <c r="P43" s="319" t="s">
        <v>2</v>
      </c>
      <c r="Q43" s="315" t="s">
        <v>5</v>
      </c>
      <c r="R43" s="315"/>
      <c r="S43" s="315" t="s">
        <v>6</v>
      </c>
      <c r="T43" s="315"/>
      <c r="U43" s="315" t="s">
        <v>7</v>
      </c>
      <c r="V43" s="315"/>
      <c r="W43" s="315" t="s">
        <v>8</v>
      </c>
      <c r="X43" s="315"/>
      <c r="Y43" s="315" t="s">
        <v>9</v>
      </c>
      <c r="Z43" s="315"/>
      <c r="AA43" s="315" t="s">
        <v>10</v>
      </c>
      <c r="AB43" s="328"/>
    </row>
    <row r="44" spans="1:28" ht="9" customHeight="1">
      <c r="A44" s="331"/>
      <c r="B44" s="333"/>
      <c r="C44" s="281"/>
      <c r="D44" s="281"/>
      <c r="E44" s="280" t="s">
        <v>28</v>
      </c>
      <c r="F44" s="280" t="s">
        <v>29</v>
      </c>
      <c r="G44" s="316"/>
      <c r="H44" s="314"/>
      <c r="I44" s="281"/>
      <c r="J44" s="280" t="s">
        <v>0</v>
      </c>
      <c r="K44" s="334" t="s">
        <v>1</v>
      </c>
      <c r="L44" s="334"/>
      <c r="M44" s="334"/>
      <c r="N44" s="334"/>
      <c r="O44" s="334"/>
      <c r="P44" s="320"/>
      <c r="Q44" s="338" t="s">
        <v>33</v>
      </c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9"/>
    </row>
    <row r="45" spans="1:28" ht="4.5" customHeight="1">
      <c r="A45" s="331"/>
      <c r="B45" s="333"/>
      <c r="C45" s="281"/>
      <c r="D45" s="281"/>
      <c r="E45" s="281"/>
      <c r="F45" s="281"/>
      <c r="G45" s="316"/>
      <c r="H45" s="314"/>
      <c r="I45" s="281"/>
      <c r="J45" s="281"/>
      <c r="K45" s="335"/>
      <c r="L45" s="335"/>
      <c r="M45" s="335"/>
      <c r="N45" s="335"/>
      <c r="O45" s="335"/>
      <c r="P45" s="320"/>
      <c r="Q45" s="340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41"/>
    </row>
    <row r="46" spans="1:28" ht="18" customHeight="1">
      <c r="A46" s="331"/>
      <c r="B46" s="333"/>
      <c r="C46" s="281"/>
      <c r="D46" s="281"/>
      <c r="E46" s="281"/>
      <c r="F46" s="281"/>
      <c r="G46" s="316"/>
      <c r="H46" s="314"/>
      <c r="I46" s="281"/>
      <c r="J46" s="281"/>
      <c r="K46" s="336" t="s">
        <v>104</v>
      </c>
      <c r="L46" s="336" t="s">
        <v>105</v>
      </c>
      <c r="M46" s="336" t="s">
        <v>106</v>
      </c>
      <c r="N46" s="336" t="s">
        <v>107</v>
      </c>
      <c r="O46" s="336" t="s">
        <v>108</v>
      </c>
      <c r="P46" s="320"/>
      <c r="Q46" s="10">
        <v>1</v>
      </c>
      <c r="R46" s="10">
        <v>2</v>
      </c>
      <c r="S46" s="10">
        <v>3</v>
      </c>
      <c r="T46" s="10">
        <v>4</v>
      </c>
      <c r="U46" s="10">
        <v>5</v>
      </c>
      <c r="V46" s="10">
        <v>6</v>
      </c>
      <c r="W46" s="10">
        <v>7</v>
      </c>
      <c r="X46" s="10">
        <v>8</v>
      </c>
      <c r="Y46" s="10">
        <v>9</v>
      </c>
      <c r="Z46" s="10">
        <v>10</v>
      </c>
      <c r="AA46" s="10">
        <v>11</v>
      </c>
      <c r="AB46" s="12">
        <v>12</v>
      </c>
    </row>
    <row r="47" spans="1:28" ht="23.25" customHeight="1" thickBot="1">
      <c r="A47" s="331"/>
      <c r="B47" s="333"/>
      <c r="C47" s="281"/>
      <c r="D47" s="281"/>
      <c r="E47" s="281"/>
      <c r="F47" s="281"/>
      <c r="G47" s="317"/>
      <c r="H47" s="314"/>
      <c r="I47" s="281"/>
      <c r="J47" s="281"/>
      <c r="K47" s="337"/>
      <c r="L47" s="337"/>
      <c r="M47" s="337"/>
      <c r="N47" s="337"/>
      <c r="O47" s="337"/>
      <c r="P47" s="320"/>
      <c r="Q47" s="325" t="s">
        <v>34</v>
      </c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7"/>
    </row>
    <row r="48" spans="1:28" ht="28.5" customHeight="1" thickBot="1">
      <c r="A48" s="331"/>
      <c r="B48" s="333"/>
      <c r="C48" s="281"/>
      <c r="D48" s="281"/>
      <c r="E48" s="281"/>
      <c r="F48" s="281"/>
      <c r="G48" s="55"/>
      <c r="H48" s="314"/>
      <c r="I48" s="281"/>
      <c r="J48" s="281"/>
      <c r="K48" s="337"/>
      <c r="L48" s="337"/>
      <c r="M48" s="337"/>
      <c r="N48" s="337"/>
      <c r="O48" s="337"/>
      <c r="P48" s="320"/>
      <c r="Q48" s="56">
        <v>19</v>
      </c>
      <c r="R48" s="56">
        <v>18</v>
      </c>
      <c r="S48" s="56">
        <v>19</v>
      </c>
      <c r="T48" s="56">
        <v>21</v>
      </c>
      <c r="U48" s="56">
        <v>21</v>
      </c>
      <c r="V48" s="56">
        <v>21</v>
      </c>
      <c r="W48" s="56">
        <v>21</v>
      </c>
      <c r="X48" s="56">
        <v>21</v>
      </c>
      <c r="Y48" s="56"/>
      <c r="Z48" s="56"/>
      <c r="AA48" s="56"/>
      <c r="AB48" s="57"/>
    </row>
    <row r="49" spans="1:28" ht="28.5" customHeight="1" thickBot="1">
      <c r="A49" s="277" t="s">
        <v>164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9"/>
      <c r="Y49" s="107"/>
      <c r="Z49" s="56"/>
      <c r="AA49" s="56"/>
      <c r="AB49" s="57"/>
    </row>
    <row r="50" spans="1:28" s="52" customFormat="1" ht="19.5" customHeight="1" thickBot="1">
      <c r="A50" s="287" t="s">
        <v>165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90"/>
    </row>
    <row r="51" spans="1:30" ht="12">
      <c r="A51" s="108">
        <v>1</v>
      </c>
      <c r="B51" s="109" t="s">
        <v>109</v>
      </c>
      <c r="C51" s="110">
        <v>3</v>
      </c>
      <c r="D51" s="110">
        <v>1.2</v>
      </c>
      <c r="E51" s="110"/>
      <c r="F51" s="110"/>
      <c r="G51" s="110"/>
      <c r="H51" s="121">
        <v>9</v>
      </c>
      <c r="I51" s="156">
        <v>270</v>
      </c>
      <c r="J51" s="125">
        <v>90</v>
      </c>
      <c r="K51" s="110"/>
      <c r="L51" s="110">
        <v>90</v>
      </c>
      <c r="M51" s="110"/>
      <c r="N51" s="110"/>
      <c r="O51" s="121"/>
      <c r="P51" s="156">
        <v>180</v>
      </c>
      <c r="Q51" s="130">
        <v>2</v>
      </c>
      <c r="R51" s="131">
        <v>2</v>
      </c>
      <c r="S51" s="125">
        <v>2</v>
      </c>
      <c r="T51" s="121"/>
      <c r="U51" s="136"/>
      <c r="V51" s="131"/>
      <c r="W51" s="125"/>
      <c r="X51" s="110"/>
      <c r="Y51" s="110"/>
      <c r="Z51" s="110"/>
      <c r="AA51" s="110"/>
      <c r="AB51" s="112"/>
      <c r="AC51" s="79"/>
      <c r="AD51" s="79"/>
    </row>
    <row r="52" spans="1:30" ht="12">
      <c r="A52" s="61">
        <v>2</v>
      </c>
      <c r="B52" s="78" t="s">
        <v>110</v>
      </c>
      <c r="C52" s="59"/>
      <c r="D52" s="59" t="s">
        <v>111</v>
      </c>
      <c r="E52" s="59"/>
      <c r="F52" s="59"/>
      <c r="G52" s="59"/>
      <c r="H52" s="122">
        <v>6</v>
      </c>
      <c r="I52" s="157">
        <v>180</v>
      </c>
      <c r="J52" s="126">
        <v>60</v>
      </c>
      <c r="K52" s="59">
        <v>40</v>
      </c>
      <c r="L52" s="59"/>
      <c r="M52" s="59">
        <v>20</v>
      </c>
      <c r="N52" s="59"/>
      <c r="O52" s="122"/>
      <c r="P52" s="157">
        <v>120</v>
      </c>
      <c r="Q52" s="132">
        <v>2</v>
      </c>
      <c r="R52" s="62">
        <v>2</v>
      </c>
      <c r="S52" s="126"/>
      <c r="T52" s="122"/>
      <c r="U52" s="137"/>
      <c r="V52" s="62"/>
      <c r="W52" s="126"/>
      <c r="X52" s="59"/>
      <c r="Y52" s="59"/>
      <c r="Z52" s="59"/>
      <c r="AA52" s="59"/>
      <c r="AB52" s="62"/>
      <c r="AC52" s="79"/>
      <c r="AD52" s="79"/>
    </row>
    <row r="53" spans="1:30" ht="12">
      <c r="A53" s="61">
        <v>3</v>
      </c>
      <c r="B53" s="78" t="s">
        <v>160</v>
      </c>
      <c r="C53" s="59">
        <v>1</v>
      </c>
      <c r="D53" s="59"/>
      <c r="E53" s="59"/>
      <c r="F53" s="59"/>
      <c r="G53" s="59"/>
      <c r="H53" s="122">
        <v>3</v>
      </c>
      <c r="I53" s="157">
        <v>90</v>
      </c>
      <c r="J53" s="126">
        <v>30</v>
      </c>
      <c r="K53" s="59">
        <v>20</v>
      </c>
      <c r="L53" s="59"/>
      <c r="M53" s="59">
        <v>10</v>
      </c>
      <c r="N53" s="59"/>
      <c r="O53" s="122"/>
      <c r="P53" s="157">
        <v>60</v>
      </c>
      <c r="Q53" s="132">
        <v>2</v>
      </c>
      <c r="R53" s="12"/>
      <c r="S53" s="127"/>
      <c r="T53" s="84"/>
      <c r="U53" s="132"/>
      <c r="V53" s="62"/>
      <c r="W53" s="126"/>
      <c r="X53" s="59"/>
      <c r="Y53" s="59"/>
      <c r="Z53" s="59"/>
      <c r="AA53" s="59"/>
      <c r="AB53" s="62"/>
      <c r="AC53" s="79"/>
      <c r="AD53" s="79"/>
    </row>
    <row r="54" spans="1:30" ht="24.75" thickBot="1">
      <c r="A54" s="114">
        <v>4</v>
      </c>
      <c r="B54" s="115" t="s">
        <v>161</v>
      </c>
      <c r="C54" s="116"/>
      <c r="D54" s="117">
        <v>1</v>
      </c>
      <c r="E54" s="117"/>
      <c r="F54" s="117"/>
      <c r="G54" s="117"/>
      <c r="H54" s="123">
        <v>3</v>
      </c>
      <c r="I54" s="164">
        <v>90</v>
      </c>
      <c r="J54" s="128">
        <v>30</v>
      </c>
      <c r="K54" s="117">
        <v>20</v>
      </c>
      <c r="L54" s="117"/>
      <c r="M54" s="117">
        <v>10</v>
      </c>
      <c r="N54" s="117"/>
      <c r="O54" s="123"/>
      <c r="P54" s="164">
        <v>60</v>
      </c>
      <c r="Q54" s="133">
        <v>2</v>
      </c>
      <c r="R54" s="134"/>
      <c r="S54" s="128"/>
      <c r="T54" s="123"/>
      <c r="U54" s="133"/>
      <c r="V54" s="134"/>
      <c r="W54" s="128"/>
      <c r="X54" s="117"/>
      <c r="Y54" s="59"/>
      <c r="Z54" s="59"/>
      <c r="AA54" s="59"/>
      <c r="AB54" s="62"/>
      <c r="AC54" s="79"/>
      <c r="AD54" s="79"/>
    </row>
    <row r="55" spans="1:30" s="7" customFormat="1" ht="12.75" thickBot="1">
      <c r="A55" s="301" t="s">
        <v>112</v>
      </c>
      <c r="B55" s="302"/>
      <c r="C55" s="118">
        <v>2</v>
      </c>
      <c r="D55" s="118">
        <v>5</v>
      </c>
      <c r="E55" s="118"/>
      <c r="F55" s="118"/>
      <c r="G55" s="118"/>
      <c r="H55" s="124">
        <f>H51+H52+H53+H54</f>
        <v>21</v>
      </c>
      <c r="I55" s="159">
        <f aca="true" t="shared" si="0" ref="I55:P55">I51+I52+I53+I54</f>
        <v>630</v>
      </c>
      <c r="J55" s="129">
        <f t="shared" si="0"/>
        <v>210</v>
      </c>
      <c r="K55" s="118">
        <f t="shared" si="0"/>
        <v>80</v>
      </c>
      <c r="L55" s="118">
        <f t="shared" si="0"/>
        <v>90</v>
      </c>
      <c r="M55" s="118">
        <f t="shared" si="0"/>
        <v>40</v>
      </c>
      <c r="N55" s="118">
        <f t="shared" si="0"/>
        <v>0</v>
      </c>
      <c r="O55" s="124">
        <f t="shared" si="0"/>
        <v>0</v>
      </c>
      <c r="P55" s="159">
        <f t="shared" si="0"/>
        <v>420</v>
      </c>
      <c r="Q55" s="135">
        <f>SUM(Q51:Q54)</f>
        <v>8</v>
      </c>
      <c r="R55" s="119">
        <f>SUM(R51:R54)</f>
        <v>4</v>
      </c>
      <c r="S55" s="129">
        <f>SUM(S51:S54)</f>
        <v>2</v>
      </c>
      <c r="T55" s="124">
        <f>SUM(T51:T54)</f>
        <v>0</v>
      </c>
      <c r="U55" s="135"/>
      <c r="V55" s="119"/>
      <c r="W55" s="129"/>
      <c r="X55" s="119"/>
      <c r="Y55" s="113"/>
      <c r="Z55" s="105"/>
      <c r="AA55" s="105"/>
      <c r="AB55" s="106"/>
      <c r="AC55" s="80"/>
      <c r="AD55" s="80"/>
    </row>
    <row r="56" spans="1:30" s="52" customFormat="1" ht="15" thickBot="1">
      <c r="A56" s="303" t="s">
        <v>166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304"/>
      <c r="Z56" s="304"/>
      <c r="AA56" s="304"/>
      <c r="AB56" s="305"/>
      <c r="AC56" s="81"/>
      <c r="AD56" s="81"/>
    </row>
    <row r="57" spans="1:30" ht="12">
      <c r="A57" s="138">
        <v>5</v>
      </c>
      <c r="B57" s="139" t="s">
        <v>163</v>
      </c>
      <c r="C57" s="140"/>
      <c r="D57" s="140">
        <v>1</v>
      </c>
      <c r="E57" s="140"/>
      <c r="F57" s="140"/>
      <c r="G57" s="141"/>
      <c r="H57" s="156">
        <v>3</v>
      </c>
      <c r="I57" s="156">
        <f aca="true" t="shared" si="1" ref="I57:I62">H57*30</f>
        <v>90</v>
      </c>
      <c r="J57" s="142">
        <f aca="true" t="shared" si="2" ref="J57:J62">I57/3</f>
        <v>30</v>
      </c>
      <c r="K57" s="140">
        <v>20</v>
      </c>
      <c r="L57" s="141"/>
      <c r="M57" s="156">
        <v>10</v>
      </c>
      <c r="N57" s="142"/>
      <c r="O57" s="141"/>
      <c r="P57" s="156">
        <f aca="true" t="shared" si="3" ref="P57:P62">I57-J57</f>
        <v>60</v>
      </c>
      <c r="Q57" s="130">
        <v>2</v>
      </c>
      <c r="R57" s="131"/>
      <c r="S57" s="142"/>
      <c r="T57" s="141"/>
      <c r="U57" s="130"/>
      <c r="V57" s="131"/>
      <c r="W57" s="142"/>
      <c r="X57" s="131"/>
      <c r="Y57" s="126"/>
      <c r="Z57" s="59"/>
      <c r="AA57" s="59"/>
      <c r="AB57" s="62"/>
      <c r="AC57" s="79"/>
      <c r="AD57" s="79"/>
    </row>
    <row r="58" spans="1:30" ht="12">
      <c r="A58" s="61">
        <v>6</v>
      </c>
      <c r="B58" s="58" t="s">
        <v>169</v>
      </c>
      <c r="C58" s="59"/>
      <c r="D58" s="59">
        <v>2</v>
      </c>
      <c r="E58" s="59"/>
      <c r="F58" s="59"/>
      <c r="G58" s="122"/>
      <c r="H58" s="157">
        <v>3</v>
      </c>
      <c r="I58" s="157">
        <f t="shared" si="1"/>
        <v>90</v>
      </c>
      <c r="J58" s="126">
        <f t="shared" si="2"/>
        <v>30</v>
      </c>
      <c r="K58" s="59">
        <v>20</v>
      </c>
      <c r="L58" s="122"/>
      <c r="M58" s="157">
        <v>10</v>
      </c>
      <c r="N58" s="126"/>
      <c r="O58" s="122"/>
      <c r="P58" s="157">
        <f t="shared" si="3"/>
        <v>60</v>
      </c>
      <c r="Q58" s="132"/>
      <c r="R58" s="62">
        <v>2</v>
      </c>
      <c r="S58" s="126"/>
      <c r="T58" s="122"/>
      <c r="U58" s="132"/>
      <c r="V58" s="62"/>
      <c r="W58" s="126"/>
      <c r="X58" s="62"/>
      <c r="Y58" s="126"/>
      <c r="Z58" s="59"/>
      <c r="AA58" s="59"/>
      <c r="AB58" s="62"/>
      <c r="AC58" s="79"/>
      <c r="AD58" s="79"/>
    </row>
    <row r="59" spans="1:30" ht="17.25" customHeight="1">
      <c r="A59" s="61">
        <v>7</v>
      </c>
      <c r="B59" s="83" t="s">
        <v>170</v>
      </c>
      <c r="C59" s="59">
        <v>1</v>
      </c>
      <c r="D59" s="59"/>
      <c r="E59" s="59"/>
      <c r="F59" s="59"/>
      <c r="G59" s="122"/>
      <c r="H59" s="157">
        <v>3</v>
      </c>
      <c r="I59" s="157">
        <f t="shared" si="1"/>
        <v>90</v>
      </c>
      <c r="J59" s="126">
        <f t="shared" si="2"/>
        <v>30</v>
      </c>
      <c r="K59" s="59">
        <v>20</v>
      </c>
      <c r="L59" s="122"/>
      <c r="M59" s="157">
        <v>10</v>
      </c>
      <c r="N59" s="126"/>
      <c r="O59" s="122"/>
      <c r="P59" s="157">
        <f t="shared" si="3"/>
        <v>60</v>
      </c>
      <c r="Q59" s="132">
        <v>2</v>
      </c>
      <c r="R59" s="62"/>
      <c r="S59" s="126"/>
      <c r="T59" s="122"/>
      <c r="U59" s="132"/>
      <c r="V59" s="62"/>
      <c r="W59" s="126"/>
      <c r="X59" s="62"/>
      <c r="Y59" s="126"/>
      <c r="Z59" s="59"/>
      <c r="AA59" s="59"/>
      <c r="AB59" s="62"/>
      <c r="AC59" s="79"/>
      <c r="AD59" s="79"/>
    </row>
    <row r="60" spans="1:30" ht="12">
      <c r="A60" s="61">
        <v>8</v>
      </c>
      <c r="B60" s="94" t="s">
        <v>171</v>
      </c>
      <c r="C60" s="59">
        <v>2</v>
      </c>
      <c r="D60" s="59"/>
      <c r="E60" s="59"/>
      <c r="F60" s="59"/>
      <c r="G60" s="122"/>
      <c r="H60" s="157">
        <v>3</v>
      </c>
      <c r="I60" s="157">
        <f t="shared" si="1"/>
        <v>90</v>
      </c>
      <c r="J60" s="126">
        <f t="shared" si="2"/>
        <v>30</v>
      </c>
      <c r="K60" s="59">
        <v>20</v>
      </c>
      <c r="L60" s="122"/>
      <c r="M60" s="157">
        <v>10</v>
      </c>
      <c r="N60" s="126"/>
      <c r="O60" s="122"/>
      <c r="P60" s="157">
        <f t="shared" si="3"/>
        <v>60</v>
      </c>
      <c r="Q60" s="132"/>
      <c r="R60" s="62">
        <v>2</v>
      </c>
      <c r="S60" s="126"/>
      <c r="T60" s="122"/>
      <c r="U60" s="132"/>
      <c r="V60" s="62"/>
      <c r="W60" s="126"/>
      <c r="X60" s="62"/>
      <c r="Y60" s="126"/>
      <c r="Z60" s="59"/>
      <c r="AA60" s="59"/>
      <c r="AB60" s="62"/>
      <c r="AC60" s="79"/>
      <c r="AD60" s="79"/>
    </row>
    <row r="61" spans="1:30" ht="12">
      <c r="A61" s="61">
        <v>9</v>
      </c>
      <c r="B61" s="58" t="s">
        <v>193</v>
      </c>
      <c r="C61" s="59"/>
      <c r="D61" s="59">
        <v>1</v>
      </c>
      <c r="E61" s="59"/>
      <c r="F61" s="59"/>
      <c r="G61" s="122"/>
      <c r="H61" s="157">
        <v>3</v>
      </c>
      <c r="I61" s="157">
        <f t="shared" si="1"/>
        <v>90</v>
      </c>
      <c r="J61" s="126">
        <f t="shared" si="2"/>
        <v>30</v>
      </c>
      <c r="K61" s="59">
        <v>20</v>
      </c>
      <c r="L61" s="122"/>
      <c r="M61" s="157">
        <v>10</v>
      </c>
      <c r="N61" s="126"/>
      <c r="O61" s="122"/>
      <c r="P61" s="157">
        <f t="shared" si="3"/>
        <v>60</v>
      </c>
      <c r="Q61" s="132"/>
      <c r="R61" s="62"/>
      <c r="S61" s="126"/>
      <c r="T61" s="122"/>
      <c r="U61" s="132"/>
      <c r="V61" s="62"/>
      <c r="W61" s="126"/>
      <c r="X61" s="62"/>
      <c r="Y61" s="126"/>
      <c r="Z61" s="59"/>
      <c r="AA61" s="59"/>
      <c r="AB61" s="62"/>
      <c r="AC61" s="79"/>
      <c r="AD61" s="79"/>
    </row>
    <row r="62" spans="1:30" ht="14.25" customHeight="1" thickBot="1">
      <c r="A62" s="143">
        <v>10</v>
      </c>
      <c r="B62" s="144" t="s">
        <v>172</v>
      </c>
      <c r="C62" s="145">
        <v>1</v>
      </c>
      <c r="D62" s="146"/>
      <c r="E62" s="146"/>
      <c r="F62" s="146"/>
      <c r="G62" s="181"/>
      <c r="H62" s="182">
        <v>3</v>
      </c>
      <c r="I62" s="158">
        <f t="shared" si="1"/>
        <v>90</v>
      </c>
      <c r="J62" s="151">
        <f t="shared" si="2"/>
        <v>30</v>
      </c>
      <c r="K62" s="147">
        <v>20</v>
      </c>
      <c r="L62" s="148"/>
      <c r="M62" s="158">
        <v>10</v>
      </c>
      <c r="N62" s="151"/>
      <c r="O62" s="148"/>
      <c r="P62" s="158">
        <f t="shared" si="3"/>
        <v>60</v>
      </c>
      <c r="Q62" s="149">
        <v>2</v>
      </c>
      <c r="R62" s="150"/>
      <c r="S62" s="151"/>
      <c r="T62" s="148"/>
      <c r="U62" s="149"/>
      <c r="V62" s="150"/>
      <c r="W62" s="151"/>
      <c r="X62" s="150"/>
      <c r="Y62" s="126"/>
      <c r="Z62" s="59"/>
      <c r="AA62" s="59"/>
      <c r="AB62" s="62"/>
      <c r="AC62" s="79"/>
      <c r="AD62" s="79"/>
    </row>
    <row r="63" spans="1:30" s="7" customFormat="1" ht="12.75" thickBot="1">
      <c r="A63" s="301" t="s">
        <v>113</v>
      </c>
      <c r="B63" s="302"/>
      <c r="C63" s="118">
        <v>4</v>
      </c>
      <c r="D63" s="118">
        <v>2</v>
      </c>
      <c r="E63" s="118"/>
      <c r="F63" s="118"/>
      <c r="G63" s="124"/>
      <c r="H63" s="159">
        <f>H57+H58+H59+H60+H61+H62</f>
        <v>18</v>
      </c>
      <c r="I63" s="159">
        <f aca="true" t="shared" si="4" ref="I63:P63">I57+I58+I59+I60+I61+I62</f>
        <v>540</v>
      </c>
      <c r="J63" s="129">
        <f t="shared" si="4"/>
        <v>180</v>
      </c>
      <c r="K63" s="118">
        <f t="shared" si="4"/>
        <v>120</v>
      </c>
      <c r="L63" s="124">
        <f t="shared" si="4"/>
        <v>0</v>
      </c>
      <c r="M63" s="159">
        <f t="shared" si="4"/>
        <v>60</v>
      </c>
      <c r="N63" s="129">
        <f t="shared" si="4"/>
        <v>0</v>
      </c>
      <c r="O63" s="124">
        <f t="shared" si="4"/>
        <v>0</v>
      </c>
      <c r="P63" s="159">
        <f t="shared" si="4"/>
        <v>360</v>
      </c>
      <c r="Q63" s="135">
        <f>SUM(Q57:Q62)</f>
        <v>6</v>
      </c>
      <c r="R63" s="119">
        <f>SUM(R57:R62)</f>
        <v>4</v>
      </c>
      <c r="S63" s="129"/>
      <c r="T63" s="124"/>
      <c r="U63" s="135"/>
      <c r="V63" s="119"/>
      <c r="W63" s="129"/>
      <c r="X63" s="119"/>
      <c r="Y63" s="120"/>
      <c r="Z63" s="60"/>
      <c r="AA63" s="60"/>
      <c r="AB63" s="63"/>
      <c r="AC63" s="80"/>
      <c r="AD63" s="80"/>
    </row>
    <row r="64" spans="1:30" s="52" customFormat="1" ht="15" thickBot="1">
      <c r="A64" s="306" t="s">
        <v>167</v>
      </c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8"/>
      <c r="Z64" s="308"/>
      <c r="AA64" s="308"/>
      <c r="AB64" s="309"/>
      <c r="AC64" s="81"/>
      <c r="AD64" s="81"/>
    </row>
    <row r="65" spans="1:30" ht="12.75" thickBot="1">
      <c r="A65" s="152">
        <v>11</v>
      </c>
      <c r="B65" s="153" t="s">
        <v>114</v>
      </c>
      <c r="C65" s="154"/>
      <c r="D65" s="154">
        <v>3</v>
      </c>
      <c r="E65" s="154"/>
      <c r="F65" s="154"/>
      <c r="G65" s="154"/>
      <c r="H65" s="184">
        <v>3</v>
      </c>
      <c r="I65" s="162">
        <v>90</v>
      </c>
      <c r="J65" s="161"/>
      <c r="K65" s="154"/>
      <c r="L65" s="160"/>
      <c r="M65" s="162"/>
      <c r="N65" s="161"/>
      <c r="O65" s="160"/>
      <c r="P65" s="162">
        <v>90</v>
      </c>
      <c r="Q65" s="161"/>
      <c r="R65" s="154"/>
      <c r="S65" s="154"/>
      <c r="T65" s="154"/>
      <c r="U65" s="154"/>
      <c r="V65" s="154"/>
      <c r="W65" s="154"/>
      <c r="X65" s="155"/>
      <c r="Y65" s="126"/>
      <c r="Z65" s="59"/>
      <c r="AA65" s="59"/>
      <c r="AB65" s="62"/>
      <c r="AC65" s="79"/>
      <c r="AD65" s="79"/>
    </row>
    <row r="66" spans="1:30" s="7" customFormat="1" ht="12.75" thickBot="1">
      <c r="A66" s="285" t="s">
        <v>115</v>
      </c>
      <c r="B66" s="286"/>
      <c r="C66" s="165"/>
      <c r="D66" s="165">
        <v>1</v>
      </c>
      <c r="E66" s="165"/>
      <c r="F66" s="165"/>
      <c r="G66" s="165"/>
      <c r="H66" s="166">
        <v>3</v>
      </c>
      <c r="I66" s="167">
        <v>90</v>
      </c>
      <c r="J66" s="168"/>
      <c r="K66" s="165"/>
      <c r="L66" s="166"/>
      <c r="M66" s="163"/>
      <c r="N66" s="168"/>
      <c r="O66" s="166"/>
      <c r="P66" s="167">
        <v>90</v>
      </c>
      <c r="Q66" s="168"/>
      <c r="R66" s="165"/>
      <c r="S66" s="165"/>
      <c r="T66" s="165"/>
      <c r="U66" s="165"/>
      <c r="V66" s="165"/>
      <c r="W66" s="165"/>
      <c r="X66" s="169"/>
      <c r="Y66" s="170"/>
      <c r="Z66" s="171"/>
      <c r="AA66" s="171"/>
      <c r="AB66" s="172"/>
      <c r="AC66" s="80"/>
      <c r="AD66" s="80"/>
    </row>
    <row r="67" spans="1:30" s="52" customFormat="1" ht="15" thickBot="1">
      <c r="A67" s="287" t="s">
        <v>168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9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90"/>
      <c r="AC67" s="81"/>
      <c r="AD67" s="81"/>
    </row>
    <row r="68" spans="1:30" ht="12">
      <c r="A68" s="185">
        <v>12</v>
      </c>
      <c r="B68" s="186" t="s">
        <v>173</v>
      </c>
      <c r="C68" s="187"/>
      <c r="D68" s="188">
        <v>3</v>
      </c>
      <c r="E68" s="188"/>
      <c r="F68" s="188"/>
      <c r="G68" s="189"/>
      <c r="H68" s="190">
        <v>3</v>
      </c>
      <c r="I68" s="190">
        <f>H68*30</f>
        <v>90</v>
      </c>
      <c r="J68" s="191">
        <f aca="true" t="shared" si="5" ref="J68:J93">I68/3</f>
        <v>30</v>
      </c>
      <c r="K68" s="192">
        <v>20</v>
      </c>
      <c r="L68" s="193"/>
      <c r="M68" s="194">
        <v>10</v>
      </c>
      <c r="N68" s="191"/>
      <c r="O68" s="193"/>
      <c r="P68" s="195">
        <v>60</v>
      </c>
      <c r="Q68" s="196"/>
      <c r="R68" s="197"/>
      <c r="S68" s="187">
        <v>2</v>
      </c>
      <c r="T68" s="198"/>
      <c r="U68" s="196"/>
      <c r="V68" s="197"/>
      <c r="W68" s="187"/>
      <c r="X68" s="198"/>
      <c r="Y68" s="179"/>
      <c r="Z68" s="111"/>
      <c r="AA68" s="111"/>
      <c r="AB68" s="173"/>
      <c r="AC68" s="79"/>
      <c r="AD68" s="79"/>
    </row>
    <row r="69" spans="1:30" ht="24">
      <c r="A69" s="199">
        <v>13</v>
      </c>
      <c r="B69" s="200" t="s">
        <v>174</v>
      </c>
      <c r="C69" s="201"/>
      <c r="D69" s="202">
        <v>3</v>
      </c>
      <c r="E69" s="202"/>
      <c r="F69" s="202"/>
      <c r="G69" s="203"/>
      <c r="H69" s="204">
        <v>3</v>
      </c>
      <c r="I69" s="204">
        <f aca="true" t="shared" si="6" ref="I69:I93">H69*30</f>
        <v>90</v>
      </c>
      <c r="J69" s="205">
        <f t="shared" si="5"/>
        <v>30</v>
      </c>
      <c r="K69" s="194">
        <v>20</v>
      </c>
      <c r="L69" s="206"/>
      <c r="M69" s="194">
        <v>10</v>
      </c>
      <c r="N69" s="205"/>
      <c r="O69" s="206"/>
      <c r="P69" s="207">
        <v>60</v>
      </c>
      <c r="Q69" s="208"/>
      <c r="R69" s="203"/>
      <c r="S69" s="201">
        <v>2</v>
      </c>
      <c r="T69" s="209"/>
      <c r="U69" s="208"/>
      <c r="V69" s="203"/>
      <c r="W69" s="201"/>
      <c r="X69" s="209"/>
      <c r="Y69" s="127"/>
      <c r="Z69" s="10"/>
      <c r="AA69" s="10"/>
      <c r="AB69" s="12"/>
      <c r="AC69" s="79"/>
      <c r="AD69" s="79"/>
    </row>
    <row r="70" spans="1:30" ht="12">
      <c r="A70" s="199">
        <v>14</v>
      </c>
      <c r="B70" s="200" t="s">
        <v>175</v>
      </c>
      <c r="C70" s="201"/>
      <c r="D70" s="202">
        <v>3</v>
      </c>
      <c r="E70" s="202"/>
      <c r="F70" s="202"/>
      <c r="G70" s="203"/>
      <c r="H70" s="204">
        <v>3</v>
      </c>
      <c r="I70" s="204">
        <f t="shared" si="6"/>
        <v>90</v>
      </c>
      <c r="J70" s="205">
        <f t="shared" si="5"/>
        <v>30</v>
      </c>
      <c r="K70" s="194">
        <v>20</v>
      </c>
      <c r="L70" s="206"/>
      <c r="M70" s="194">
        <v>10</v>
      </c>
      <c r="N70" s="205"/>
      <c r="O70" s="206"/>
      <c r="P70" s="207">
        <v>60</v>
      </c>
      <c r="Q70" s="208"/>
      <c r="R70" s="203"/>
      <c r="S70" s="201">
        <v>2</v>
      </c>
      <c r="T70" s="209"/>
      <c r="U70" s="208"/>
      <c r="V70" s="203"/>
      <c r="W70" s="201"/>
      <c r="X70" s="209"/>
      <c r="Y70" s="127"/>
      <c r="Z70" s="10"/>
      <c r="AA70" s="10"/>
      <c r="AB70" s="12"/>
      <c r="AC70" s="79"/>
      <c r="AD70" s="79"/>
    </row>
    <row r="71" spans="1:30" ht="12">
      <c r="A71" s="199">
        <v>15</v>
      </c>
      <c r="B71" s="200" t="s">
        <v>198</v>
      </c>
      <c r="C71" s="201"/>
      <c r="D71" s="202">
        <v>3</v>
      </c>
      <c r="E71" s="202"/>
      <c r="F71" s="202"/>
      <c r="G71" s="203"/>
      <c r="H71" s="204">
        <v>3</v>
      </c>
      <c r="I71" s="204">
        <f t="shared" si="6"/>
        <v>90</v>
      </c>
      <c r="J71" s="205">
        <f t="shared" si="5"/>
        <v>30</v>
      </c>
      <c r="K71" s="194">
        <v>20</v>
      </c>
      <c r="L71" s="206"/>
      <c r="M71" s="194">
        <v>10</v>
      </c>
      <c r="N71" s="205"/>
      <c r="O71" s="206"/>
      <c r="P71" s="207">
        <v>60</v>
      </c>
      <c r="Q71" s="208"/>
      <c r="R71" s="203"/>
      <c r="S71" s="201">
        <v>2</v>
      </c>
      <c r="T71" s="209"/>
      <c r="U71" s="208"/>
      <c r="V71" s="203"/>
      <c r="W71" s="201"/>
      <c r="X71" s="209"/>
      <c r="Y71" s="127"/>
      <c r="Z71" s="10"/>
      <c r="AA71" s="10"/>
      <c r="AB71" s="12"/>
      <c r="AC71" s="79"/>
      <c r="AD71" s="79"/>
    </row>
    <row r="72" spans="1:30" ht="12">
      <c r="A72" s="199">
        <v>16</v>
      </c>
      <c r="B72" s="200" t="s">
        <v>201</v>
      </c>
      <c r="C72" s="201"/>
      <c r="D72" s="202">
        <v>3</v>
      </c>
      <c r="E72" s="202"/>
      <c r="F72" s="202"/>
      <c r="G72" s="203"/>
      <c r="H72" s="204">
        <v>3</v>
      </c>
      <c r="I72" s="204">
        <f t="shared" si="6"/>
        <v>90</v>
      </c>
      <c r="J72" s="205">
        <f t="shared" si="5"/>
        <v>30</v>
      </c>
      <c r="K72" s="194">
        <v>20</v>
      </c>
      <c r="L72" s="206"/>
      <c r="M72" s="194">
        <v>10</v>
      </c>
      <c r="N72" s="205"/>
      <c r="O72" s="206"/>
      <c r="P72" s="207">
        <v>60</v>
      </c>
      <c r="Q72" s="208"/>
      <c r="R72" s="203"/>
      <c r="S72" s="201">
        <v>2</v>
      </c>
      <c r="T72" s="209"/>
      <c r="U72" s="208"/>
      <c r="V72" s="203"/>
      <c r="W72" s="201"/>
      <c r="X72" s="209"/>
      <c r="Y72" s="127"/>
      <c r="Z72" s="10"/>
      <c r="AA72" s="10"/>
      <c r="AB72" s="12"/>
      <c r="AC72" s="79"/>
      <c r="AD72" s="79"/>
    </row>
    <row r="73" spans="1:30" ht="26.25" customHeight="1">
      <c r="A73" s="199">
        <v>17</v>
      </c>
      <c r="B73" s="200" t="s">
        <v>196</v>
      </c>
      <c r="C73" s="201"/>
      <c r="D73" s="202">
        <v>3</v>
      </c>
      <c r="E73" s="202"/>
      <c r="F73" s="202"/>
      <c r="G73" s="203"/>
      <c r="H73" s="204">
        <v>3</v>
      </c>
      <c r="I73" s="204">
        <f t="shared" si="6"/>
        <v>90</v>
      </c>
      <c r="J73" s="205">
        <f t="shared" si="5"/>
        <v>30</v>
      </c>
      <c r="K73" s="194">
        <v>20</v>
      </c>
      <c r="L73" s="206"/>
      <c r="M73" s="194">
        <v>10</v>
      </c>
      <c r="N73" s="205"/>
      <c r="O73" s="206"/>
      <c r="P73" s="207">
        <v>60</v>
      </c>
      <c r="Q73" s="208"/>
      <c r="R73" s="203"/>
      <c r="S73" s="201">
        <v>2</v>
      </c>
      <c r="T73" s="209"/>
      <c r="U73" s="208"/>
      <c r="V73" s="203"/>
      <c r="W73" s="201"/>
      <c r="X73" s="209"/>
      <c r="Y73" s="127"/>
      <c r="Z73" s="10"/>
      <c r="AA73" s="10"/>
      <c r="AB73" s="12"/>
      <c r="AC73" s="79"/>
      <c r="AD73" s="79"/>
    </row>
    <row r="74" spans="1:30" ht="17.25" customHeight="1">
      <c r="A74" s="199">
        <v>18</v>
      </c>
      <c r="B74" s="200" t="s">
        <v>199</v>
      </c>
      <c r="C74" s="201"/>
      <c r="D74" s="202">
        <v>3</v>
      </c>
      <c r="E74" s="202"/>
      <c r="F74" s="202"/>
      <c r="G74" s="203"/>
      <c r="H74" s="204">
        <v>3</v>
      </c>
      <c r="I74" s="204">
        <f>H74*30</f>
        <v>90</v>
      </c>
      <c r="J74" s="205">
        <f t="shared" si="5"/>
        <v>30</v>
      </c>
      <c r="K74" s="194">
        <v>20</v>
      </c>
      <c r="L74" s="206"/>
      <c r="M74" s="194">
        <v>10</v>
      </c>
      <c r="N74" s="205"/>
      <c r="O74" s="206"/>
      <c r="P74" s="207">
        <v>60</v>
      </c>
      <c r="Q74" s="208"/>
      <c r="R74" s="203"/>
      <c r="S74" s="201">
        <v>2</v>
      </c>
      <c r="T74" s="209"/>
      <c r="U74" s="208"/>
      <c r="V74" s="203"/>
      <c r="W74" s="201"/>
      <c r="X74" s="209"/>
      <c r="Y74" s="127"/>
      <c r="Z74" s="10"/>
      <c r="AA74" s="10"/>
      <c r="AB74" s="12"/>
      <c r="AC74" s="79"/>
      <c r="AD74" s="79"/>
    </row>
    <row r="75" spans="1:30" ht="16.5" customHeight="1">
      <c r="A75" s="199">
        <v>19</v>
      </c>
      <c r="B75" s="200" t="s">
        <v>195</v>
      </c>
      <c r="C75" s="201"/>
      <c r="D75" s="202">
        <v>3</v>
      </c>
      <c r="E75" s="202"/>
      <c r="F75" s="202"/>
      <c r="G75" s="203"/>
      <c r="H75" s="204">
        <v>3</v>
      </c>
      <c r="I75" s="204">
        <f t="shared" si="6"/>
        <v>90</v>
      </c>
      <c r="J75" s="205">
        <f t="shared" si="5"/>
        <v>30</v>
      </c>
      <c r="K75" s="194">
        <v>20</v>
      </c>
      <c r="L75" s="206"/>
      <c r="M75" s="194">
        <v>10</v>
      </c>
      <c r="N75" s="205"/>
      <c r="O75" s="206"/>
      <c r="P75" s="207">
        <v>60</v>
      </c>
      <c r="Q75" s="208"/>
      <c r="R75" s="203"/>
      <c r="S75" s="201">
        <v>2</v>
      </c>
      <c r="T75" s="209"/>
      <c r="U75" s="208"/>
      <c r="V75" s="203"/>
      <c r="W75" s="201"/>
      <c r="X75" s="209"/>
      <c r="Y75" s="127"/>
      <c r="Z75" s="10"/>
      <c r="AA75" s="10"/>
      <c r="AB75" s="12"/>
      <c r="AC75" s="79"/>
      <c r="AD75" s="79"/>
    </row>
    <row r="76" spans="1:30" ht="16.5" customHeight="1">
      <c r="A76" s="199">
        <v>20</v>
      </c>
      <c r="B76" s="200" t="s">
        <v>194</v>
      </c>
      <c r="C76" s="201"/>
      <c r="D76" s="202">
        <v>3</v>
      </c>
      <c r="E76" s="202"/>
      <c r="F76" s="202"/>
      <c r="G76" s="203"/>
      <c r="H76" s="204">
        <v>3</v>
      </c>
      <c r="I76" s="204">
        <f>H76*30</f>
        <v>90</v>
      </c>
      <c r="J76" s="205">
        <f t="shared" si="5"/>
        <v>30</v>
      </c>
      <c r="K76" s="194">
        <v>20</v>
      </c>
      <c r="L76" s="206"/>
      <c r="M76" s="194">
        <v>10</v>
      </c>
      <c r="N76" s="205"/>
      <c r="O76" s="206"/>
      <c r="P76" s="207">
        <v>60</v>
      </c>
      <c r="Q76" s="208"/>
      <c r="R76" s="203"/>
      <c r="S76" s="201">
        <v>2</v>
      </c>
      <c r="T76" s="209"/>
      <c r="U76" s="208"/>
      <c r="V76" s="203"/>
      <c r="W76" s="201"/>
      <c r="X76" s="209"/>
      <c r="Y76" s="127"/>
      <c r="Z76" s="10"/>
      <c r="AA76" s="10"/>
      <c r="AB76" s="12"/>
      <c r="AC76" s="79"/>
      <c r="AD76" s="79"/>
    </row>
    <row r="77" spans="1:30" ht="12">
      <c r="A77" s="199">
        <v>21</v>
      </c>
      <c r="B77" s="200" t="s">
        <v>176</v>
      </c>
      <c r="C77" s="201"/>
      <c r="D77" s="202">
        <v>3</v>
      </c>
      <c r="E77" s="202"/>
      <c r="F77" s="202"/>
      <c r="G77" s="203"/>
      <c r="H77" s="204">
        <v>3</v>
      </c>
      <c r="I77" s="204">
        <f t="shared" si="6"/>
        <v>90</v>
      </c>
      <c r="J77" s="205">
        <f t="shared" si="5"/>
        <v>30</v>
      </c>
      <c r="K77" s="194">
        <v>20</v>
      </c>
      <c r="L77" s="206"/>
      <c r="M77" s="194">
        <v>10</v>
      </c>
      <c r="N77" s="205"/>
      <c r="O77" s="206"/>
      <c r="P77" s="207">
        <v>60</v>
      </c>
      <c r="Q77" s="208"/>
      <c r="R77" s="203"/>
      <c r="S77" s="201">
        <v>2</v>
      </c>
      <c r="T77" s="209"/>
      <c r="U77" s="208"/>
      <c r="V77" s="203"/>
      <c r="W77" s="201"/>
      <c r="X77" s="209"/>
      <c r="Y77" s="127"/>
      <c r="Z77" s="10"/>
      <c r="AA77" s="10"/>
      <c r="AB77" s="12"/>
      <c r="AC77" s="79"/>
      <c r="AD77" s="79"/>
    </row>
    <row r="78" spans="1:30" ht="12">
      <c r="A78" s="199">
        <v>22</v>
      </c>
      <c r="B78" s="200" t="s">
        <v>186</v>
      </c>
      <c r="C78" s="201"/>
      <c r="D78" s="202">
        <v>3</v>
      </c>
      <c r="E78" s="202"/>
      <c r="F78" s="202"/>
      <c r="G78" s="203"/>
      <c r="H78" s="204">
        <v>3</v>
      </c>
      <c r="I78" s="204">
        <f t="shared" si="6"/>
        <v>90</v>
      </c>
      <c r="J78" s="205">
        <f t="shared" si="5"/>
        <v>30</v>
      </c>
      <c r="K78" s="194">
        <v>20</v>
      </c>
      <c r="L78" s="206"/>
      <c r="M78" s="194">
        <v>10</v>
      </c>
      <c r="N78" s="205"/>
      <c r="O78" s="206"/>
      <c r="P78" s="207">
        <v>60</v>
      </c>
      <c r="Q78" s="208"/>
      <c r="R78" s="203"/>
      <c r="S78" s="201">
        <v>2</v>
      </c>
      <c r="T78" s="209"/>
      <c r="U78" s="208"/>
      <c r="V78" s="203"/>
      <c r="W78" s="201"/>
      <c r="X78" s="209"/>
      <c r="Y78" s="127"/>
      <c r="Z78" s="10"/>
      <c r="AA78" s="10"/>
      <c r="AB78" s="12"/>
      <c r="AC78" s="79"/>
      <c r="AD78" s="79"/>
    </row>
    <row r="79" spans="1:30" ht="26.25" customHeight="1">
      <c r="A79" s="199">
        <v>23</v>
      </c>
      <c r="B79" s="200" t="s">
        <v>177</v>
      </c>
      <c r="C79" s="201"/>
      <c r="D79" s="202">
        <v>3</v>
      </c>
      <c r="E79" s="202"/>
      <c r="F79" s="202"/>
      <c r="G79" s="203"/>
      <c r="H79" s="204">
        <v>3</v>
      </c>
      <c r="I79" s="204">
        <f t="shared" si="6"/>
        <v>90</v>
      </c>
      <c r="J79" s="205">
        <f t="shared" si="5"/>
        <v>30</v>
      </c>
      <c r="K79" s="194">
        <v>20</v>
      </c>
      <c r="L79" s="206"/>
      <c r="M79" s="194">
        <v>10</v>
      </c>
      <c r="N79" s="205"/>
      <c r="O79" s="206"/>
      <c r="P79" s="207">
        <v>60</v>
      </c>
      <c r="Q79" s="208"/>
      <c r="R79" s="203"/>
      <c r="S79" s="201">
        <v>2</v>
      </c>
      <c r="T79" s="209"/>
      <c r="U79" s="208"/>
      <c r="V79" s="203"/>
      <c r="W79" s="201"/>
      <c r="X79" s="209"/>
      <c r="Y79" s="127"/>
      <c r="Z79" s="10"/>
      <c r="AA79" s="10"/>
      <c r="AB79" s="12"/>
      <c r="AC79" s="79"/>
      <c r="AD79" s="79"/>
    </row>
    <row r="80" spans="1:30" ht="14.25" customHeight="1">
      <c r="A80" s="199">
        <v>24</v>
      </c>
      <c r="B80" s="200" t="s">
        <v>204</v>
      </c>
      <c r="C80" s="201"/>
      <c r="D80" s="202">
        <v>3</v>
      </c>
      <c r="E80" s="202"/>
      <c r="F80" s="202"/>
      <c r="G80" s="203"/>
      <c r="H80" s="204">
        <v>3</v>
      </c>
      <c r="I80" s="204">
        <f>H80*30</f>
        <v>90</v>
      </c>
      <c r="J80" s="205">
        <f>I80/3</f>
        <v>30</v>
      </c>
      <c r="K80" s="194">
        <v>20</v>
      </c>
      <c r="L80" s="206"/>
      <c r="M80" s="194">
        <v>10</v>
      </c>
      <c r="N80" s="205"/>
      <c r="O80" s="206"/>
      <c r="P80" s="207">
        <v>60</v>
      </c>
      <c r="Q80" s="208"/>
      <c r="R80" s="203"/>
      <c r="S80" s="201">
        <v>2</v>
      </c>
      <c r="T80" s="209"/>
      <c r="U80" s="208"/>
      <c r="V80" s="203"/>
      <c r="W80" s="201"/>
      <c r="X80" s="209"/>
      <c r="Y80" s="127"/>
      <c r="Z80" s="10"/>
      <c r="AA80" s="10"/>
      <c r="AB80" s="12"/>
      <c r="AC80" s="79"/>
      <c r="AD80" s="79"/>
    </row>
    <row r="81" spans="1:30" ht="12">
      <c r="A81" s="199">
        <v>25</v>
      </c>
      <c r="B81" s="200" t="s">
        <v>178</v>
      </c>
      <c r="C81" s="201"/>
      <c r="D81" s="202">
        <v>3</v>
      </c>
      <c r="E81" s="202"/>
      <c r="F81" s="202"/>
      <c r="G81" s="203"/>
      <c r="H81" s="204">
        <v>3</v>
      </c>
      <c r="I81" s="204">
        <f t="shared" si="6"/>
        <v>90</v>
      </c>
      <c r="J81" s="205">
        <f t="shared" si="5"/>
        <v>30</v>
      </c>
      <c r="K81" s="194">
        <v>20</v>
      </c>
      <c r="L81" s="206"/>
      <c r="M81" s="194">
        <v>10</v>
      </c>
      <c r="N81" s="205"/>
      <c r="O81" s="206"/>
      <c r="P81" s="207">
        <v>60</v>
      </c>
      <c r="Q81" s="208"/>
      <c r="R81" s="203"/>
      <c r="S81" s="201">
        <v>2</v>
      </c>
      <c r="T81" s="209"/>
      <c r="U81" s="208"/>
      <c r="V81" s="203"/>
      <c r="W81" s="201"/>
      <c r="X81" s="209"/>
      <c r="Y81" s="127"/>
      <c r="Z81" s="10"/>
      <c r="AA81" s="10"/>
      <c r="AB81" s="12"/>
      <c r="AC81" s="79"/>
      <c r="AD81" s="79"/>
    </row>
    <row r="82" spans="1:30" ht="12">
      <c r="A82" s="199">
        <v>26</v>
      </c>
      <c r="B82" s="200" t="s">
        <v>179</v>
      </c>
      <c r="C82" s="201"/>
      <c r="D82" s="202">
        <v>3</v>
      </c>
      <c r="E82" s="202"/>
      <c r="F82" s="202"/>
      <c r="G82" s="203"/>
      <c r="H82" s="204">
        <v>3</v>
      </c>
      <c r="I82" s="204">
        <f aca="true" t="shared" si="7" ref="I82:I89">H82*30</f>
        <v>90</v>
      </c>
      <c r="J82" s="205">
        <f aca="true" t="shared" si="8" ref="J82:J89">I82/3</f>
        <v>30</v>
      </c>
      <c r="K82" s="194">
        <v>20</v>
      </c>
      <c r="L82" s="206"/>
      <c r="M82" s="194">
        <v>10</v>
      </c>
      <c r="N82" s="205"/>
      <c r="O82" s="206"/>
      <c r="P82" s="207">
        <v>60</v>
      </c>
      <c r="Q82" s="208"/>
      <c r="R82" s="203"/>
      <c r="S82" s="201">
        <v>2</v>
      </c>
      <c r="T82" s="209"/>
      <c r="U82" s="208"/>
      <c r="V82" s="203"/>
      <c r="W82" s="201"/>
      <c r="X82" s="209"/>
      <c r="Y82" s="127"/>
      <c r="Z82" s="10"/>
      <c r="AA82" s="10"/>
      <c r="AB82" s="12"/>
      <c r="AC82" s="79"/>
      <c r="AD82" s="79"/>
    </row>
    <row r="83" spans="1:30" ht="24">
      <c r="A83" s="199">
        <v>27</v>
      </c>
      <c r="B83" s="200" t="s">
        <v>180</v>
      </c>
      <c r="C83" s="201"/>
      <c r="D83" s="202">
        <v>3</v>
      </c>
      <c r="E83" s="202"/>
      <c r="F83" s="202"/>
      <c r="G83" s="203"/>
      <c r="H83" s="204">
        <v>3</v>
      </c>
      <c r="I83" s="204">
        <f t="shared" si="7"/>
        <v>90</v>
      </c>
      <c r="J83" s="205">
        <f t="shared" si="8"/>
        <v>30</v>
      </c>
      <c r="K83" s="194">
        <v>20</v>
      </c>
      <c r="L83" s="206"/>
      <c r="M83" s="194">
        <v>10</v>
      </c>
      <c r="N83" s="205"/>
      <c r="O83" s="206"/>
      <c r="P83" s="207">
        <v>60</v>
      </c>
      <c r="Q83" s="208"/>
      <c r="R83" s="203"/>
      <c r="S83" s="201">
        <v>2</v>
      </c>
      <c r="T83" s="209"/>
      <c r="U83" s="208"/>
      <c r="V83" s="203"/>
      <c r="W83" s="201"/>
      <c r="X83" s="209"/>
      <c r="Y83" s="127"/>
      <c r="Z83" s="10"/>
      <c r="AA83" s="10"/>
      <c r="AB83" s="12"/>
      <c r="AC83" s="79"/>
      <c r="AD83" s="79"/>
    </row>
    <row r="84" spans="1:30" ht="12">
      <c r="A84" s="199">
        <v>28</v>
      </c>
      <c r="B84" s="200" t="s">
        <v>181</v>
      </c>
      <c r="C84" s="201"/>
      <c r="D84" s="202">
        <v>3</v>
      </c>
      <c r="E84" s="202"/>
      <c r="F84" s="202"/>
      <c r="G84" s="203"/>
      <c r="H84" s="204">
        <v>3</v>
      </c>
      <c r="I84" s="204">
        <f t="shared" si="7"/>
        <v>90</v>
      </c>
      <c r="J84" s="205">
        <f t="shared" si="8"/>
        <v>30</v>
      </c>
      <c r="K84" s="194">
        <v>20</v>
      </c>
      <c r="L84" s="206"/>
      <c r="M84" s="194">
        <v>10</v>
      </c>
      <c r="N84" s="205"/>
      <c r="O84" s="206"/>
      <c r="P84" s="207">
        <v>60</v>
      </c>
      <c r="Q84" s="208"/>
      <c r="R84" s="203"/>
      <c r="S84" s="201">
        <v>2</v>
      </c>
      <c r="T84" s="209"/>
      <c r="U84" s="208"/>
      <c r="V84" s="203"/>
      <c r="W84" s="201"/>
      <c r="X84" s="209"/>
      <c r="Y84" s="127"/>
      <c r="Z84" s="10"/>
      <c r="AA84" s="10"/>
      <c r="AB84" s="12"/>
      <c r="AC84" s="79"/>
      <c r="AD84" s="79"/>
    </row>
    <row r="85" spans="1:30" ht="12">
      <c r="A85" s="199">
        <v>29</v>
      </c>
      <c r="B85" s="200" t="s">
        <v>197</v>
      </c>
      <c r="C85" s="201"/>
      <c r="D85" s="202">
        <v>3</v>
      </c>
      <c r="E85" s="202"/>
      <c r="F85" s="202"/>
      <c r="G85" s="203"/>
      <c r="H85" s="204">
        <v>3</v>
      </c>
      <c r="I85" s="204">
        <f t="shared" si="7"/>
        <v>90</v>
      </c>
      <c r="J85" s="205">
        <f t="shared" si="8"/>
        <v>30</v>
      </c>
      <c r="K85" s="194">
        <v>20</v>
      </c>
      <c r="L85" s="206"/>
      <c r="M85" s="194">
        <v>10</v>
      </c>
      <c r="N85" s="205"/>
      <c r="O85" s="206"/>
      <c r="P85" s="207">
        <v>60</v>
      </c>
      <c r="Q85" s="208"/>
      <c r="R85" s="203"/>
      <c r="S85" s="201">
        <v>2</v>
      </c>
      <c r="T85" s="209"/>
      <c r="U85" s="208"/>
      <c r="V85" s="203"/>
      <c r="W85" s="201"/>
      <c r="X85" s="209"/>
      <c r="Y85" s="127"/>
      <c r="Z85" s="10"/>
      <c r="AA85" s="10"/>
      <c r="AB85" s="12"/>
      <c r="AC85" s="79"/>
      <c r="AD85" s="79"/>
    </row>
    <row r="86" spans="1:30" ht="12">
      <c r="A86" s="199">
        <v>30</v>
      </c>
      <c r="B86" s="200" t="s">
        <v>182</v>
      </c>
      <c r="C86" s="201"/>
      <c r="D86" s="202">
        <v>3</v>
      </c>
      <c r="E86" s="202"/>
      <c r="F86" s="202"/>
      <c r="G86" s="203"/>
      <c r="H86" s="204">
        <v>3</v>
      </c>
      <c r="I86" s="204">
        <f t="shared" si="7"/>
        <v>90</v>
      </c>
      <c r="J86" s="205">
        <f t="shared" si="8"/>
        <v>30</v>
      </c>
      <c r="K86" s="194">
        <v>20</v>
      </c>
      <c r="L86" s="206"/>
      <c r="M86" s="194">
        <v>10</v>
      </c>
      <c r="N86" s="205"/>
      <c r="O86" s="206"/>
      <c r="P86" s="207">
        <v>60</v>
      </c>
      <c r="Q86" s="208"/>
      <c r="R86" s="203"/>
      <c r="S86" s="201">
        <v>2</v>
      </c>
      <c r="T86" s="209"/>
      <c r="U86" s="208"/>
      <c r="V86" s="203"/>
      <c r="W86" s="201"/>
      <c r="X86" s="209"/>
      <c r="Y86" s="127"/>
      <c r="Z86" s="10"/>
      <c r="AA86" s="10"/>
      <c r="AB86" s="12"/>
      <c r="AC86" s="79"/>
      <c r="AD86" s="79"/>
    </row>
    <row r="87" spans="1:30" ht="24">
      <c r="A87" s="199">
        <v>31</v>
      </c>
      <c r="B87" s="200" t="s">
        <v>202</v>
      </c>
      <c r="C87" s="201"/>
      <c r="D87" s="202">
        <v>3</v>
      </c>
      <c r="E87" s="202"/>
      <c r="F87" s="202"/>
      <c r="G87" s="203"/>
      <c r="H87" s="204">
        <v>3</v>
      </c>
      <c r="I87" s="204">
        <f t="shared" si="7"/>
        <v>90</v>
      </c>
      <c r="J87" s="205">
        <f t="shared" si="8"/>
        <v>30</v>
      </c>
      <c r="K87" s="194">
        <v>20</v>
      </c>
      <c r="L87" s="206"/>
      <c r="M87" s="194">
        <v>10</v>
      </c>
      <c r="N87" s="205"/>
      <c r="O87" s="206"/>
      <c r="P87" s="207">
        <v>60</v>
      </c>
      <c r="Q87" s="208"/>
      <c r="R87" s="203"/>
      <c r="S87" s="201">
        <v>2</v>
      </c>
      <c r="T87" s="209"/>
      <c r="U87" s="208"/>
      <c r="V87" s="203"/>
      <c r="W87" s="201"/>
      <c r="X87" s="209"/>
      <c r="Y87" s="127"/>
      <c r="Z87" s="10"/>
      <c r="AA87" s="10"/>
      <c r="AB87" s="12"/>
      <c r="AC87" s="79"/>
      <c r="AD87" s="79"/>
    </row>
    <row r="88" spans="1:30" ht="12">
      <c r="A88" s="199">
        <v>32</v>
      </c>
      <c r="B88" s="200" t="s">
        <v>183</v>
      </c>
      <c r="C88" s="201"/>
      <c r="D88" s="202">
        <v>3</v>
      </c>
      <c r="E88" s="202"/>
      <c r="F88" s="202"/>
      <c r="G88" s="203"/>
      <c r="H88" s="204">
        <v>3</v>
      </c>
      <c r="I88" s="204">
        <f t="shared" si="7"/>
        <v>90</v>
      </c>
      <c r="J88" s="205">
        <f t="shared" si="8"/>
        <v>30</v>
      </c>
      <c r="K88" s="194">
        <v>20</v>
      </c>
      <c r="L88" s="206"/>
      <c r="M88" s="194">
        <v>10</v>
      </c>
      <c r="N88" s="205"/>
      <c r="O88" s="206"/>
      <c r="P88" s="207">
        <v>60</v>
      </c>
      <c r="Q88" s="208"/>
      <c r="R88" s="203"/>
      <c r="S88" s="201">
        <v>2</v>
      </c>
      <c r="T88" s="209"/>
      <c r="U88" s="208"/>
      <c r="V88" s="203"/>
      <c r="W88" s="201"/>
      <c r="X88" s="209"/>
      <c r="Y88" s="127"/>
      <c r="Z88" s="10"/>
      <c r="AA88" s="10"/>
      <c r="AB88" s="12"/>
      <c r="AC88" s="79"/>
      <c r="AD88" s="79"/>
    </row>
    <row r="89" spans="1:30" ht="24">
      <c r="A89" s="199">
        <v>33</v>
      </c>
      <c r="B89" s="200" t="s">
        <v>203</v>
      </c>
      <c r="C89" s="201"/>
      <c r="D89" s="202">
        <v>3</v>
      </c>
      <c r="E89" s="202"/>
      <c r="F89" s="202"/>
      <c r="G89" s="203"/>
      <c r="H89" s="204">
        <v>3</v>
      </c>
      <c r="I89" s="204">
        <f t="shared" si="7"/>
        <v>90</v>
      </c>
      <c r="J89" s="205">
        <f t="shared" si="8"/>
        <v>30</v>
      </c>
      <c r="K89" s="194">
        <v>20</v>
      </c>
      <c r="L89" s="206"/>
      <c r="M89" s="194">
        <v>10</v>
      </c>
      <c r="N89" s="205"/>
      <c r="O89" s="206"/>
      <c r="P89" s="207">
        <v>60</v>
      </c>
      <c r="Q89" s="208"/>
      <c r="R89" s="203"/>
      <c r="S89" s="201">
        <v>2</v>
      </c>
      <c r="T89" s="209"/>
      <c r="U89" s="208"/>
      <c r="V89" s="203"/>
      <c r="W89" s="201"/>
      <c r="X89" s="209"/>
      <c r="Y89" s="127"/>
      <c r="Z89" s="10"/>
      <c r="AA89" s="10"/>
      <c r="AB89" s="12"/>
      <c r="AC89" s="79"/>
      <c r="AD89" s="79"/>
    </row>
    <row r="90" spans="1:30" ht="12">
      <c r="A90" s="199">
        <v>34</v>
      </c>
      <c r="B90" s="200" t="s">
        <v>184</v>
      </c>
      <c r="C90" s="210"/>
      <c r="D90" s="202">
        <v>3</v>
      </c>
      <c r="E90" s="202"/>
      <c r="F90" s="202"/>
      <c r="G90" s="203"/>
      <c r="H90" s="204">
        <v>3</v>
      </c>
      <c r="I90" s="204">
        <f t="shared" si="6"/>
        <v>90</v>
      </c>
      <c r="J90" s="205">
        <f t="shared" si="5"/>
        <v>30</v>
      </c>
      <c r="K90" s="194">
        <v>20</v>
      </c>
      <c r="L90" s="206"/>
      <c r="M90" s="194">
        <v>10</v>
      </c>
      <c r="N90" s="205"/>
      <c r="O90" s="206"/>
      <c r="P90" s="207">
        <v>60</v>
      </c>
      <c r="Q90" s="208"/>
      <c r="R90" s="203"/>
      <c r="S90" s="201">
        <v>2</v>
      </c>
      <c r="T90" s="209"/>
      <c r="U90" s="208"/>
      <c r="V90" s="203"/>
      <c r="W90" s="201"/>
      <c r="X90" s="209"/>
      <c r="Y90" s="127"/>
      <c r="Z90" s="10"/>
      <c r="AA90" s="10"/>
      <c r="AB90" s="12"/>
      <c r="AC90" s="79"/>
      <c r="AD90" s="79"/>
    </row>
    <row r="91" spans="1:30" ht="24">
      <c r="A91" s="199">
        <v>35</v>
      </c>
      <c r="B91" s="200" t="s">
        <v>185</v>
      </c>
      <c r="C91" s="210"/>
      <c r="D91" s="202">
        <v>3</v>
      </c>
      <c r="E91" s="202"/>
      <c r="F91" s="202"/>
      <c r="G91" s="203"/>
      <c r="H91" s="204">
        <v>3</v>
      </c>
      <c r="I91" s="204">
        <f>H91*30</f>
        <v>90</v>
      </c>
      <c r="J91" s="205">
        <f t="shared" si="5"/>
        <v>30</v>
      </c>
      <c r="K91" s="194">
        <v>20</v>
      </c>
      <c r="L91" s="206"/>
      <c r="M91" s="194">
        <v>10</v>
      </c>
      <c r="N91" s="205"/>
      <c r="O91" s="206"/>
      <c r="P91" s="207">
        <v>60</v>
      </c>
      <c r="Q91" s="208"/>
      <c r="R91" s="203"/>
      <c r="S91" s="201">
        <v>2</v>
      </c>
      <c r="T91" s="209"/>
      <c r="U91" s="208"/>
      <c r="V91" s="203"/>
      <c r="W91" s="201"/>
      <c r="X91" s="209"/>
      <c r="Y91" s="127"/>
      <c r="Z91" s="10"/>
      <c r="AA91" s="10"/>
      <c r="AB91" s="12"/>
      <c r="AC91" s="79"/>
      <c r="AD91" s="79"/>
    </row>
    <row r="92" spans="1:30" ht="12">
      <c r="A92" s="199">
        <v>36</v>
      </c>
      <c r="B92" s="200" t="s">
        <v>191</v>
      </c>
      <c r="C92" s="210"/>
      <c r="D92" s="202">
        <v>3</v>
      </c>
      <c r="E92" s="202"/>
      <c r="F92" s="202"/>
      <c r="G92" s="203"/>
      <c r="H92" s="204">
        <v>3</v>
      </c>
      <c r="I92" s="204">
        <f>H92*30</f>
        <v>90</v>
      </c>
      <c r="J92" s="205">
        <f t="shared" si="5"/>
        <v>30</v>
      </c>
      <c r="K92" s="194">
        <v>20</v>
      </c>
      <c r="L92" s="206"/>
      <c r="M92" s="194">
        <v>10</v>
      </c>
      <c r="N92" s="205"/>
      <c r="O92" s="206"/>
      <c r="P92" s="207">
        <v>60</v>
      </c>
      <c r="Q92" s="208"/>
      <c r="R92" s="203"/>
      <c r="S92" s="201">
        <v>2</v>
      </c>
      <c r="T92" s="209"/>
      <c r="U92" s="208"/>
      <c r="V92" s="203"/>
      <c r="W92" s="201"/>
      <c r="X92" s="209"/>
      <c r="Y92" s="127"/>
      <c r="Z92" s="10"/>
      <c r="AA92" s="10"/>
      <c r="AB92" s="12"/>
      <c r="AC92" s="79"/>
      <c r="AD92" s="79"/>
    </row>
    <row r="93" spans="1:30" ht="12.75" thickBot="1">
      <c r="A93" s="221">
        <v>37</v>
      </c>
      <c r="B93" s="222" t="s">
        <v>192</v>
      </c>
      <c r="C93" s="223"/>
      <c r="D93" s="224">
        <v>3</v>
      </c>
      <c r="E93" s="224"/>
      <c r="F93" s="224"/>
      <c r="G93" s="225"/>
      <c r="H93" s="226">
        <v>3</v>
      </c>
      <c r="I93" s="226">
        <f t="shared" si="6"/>
        <v>90</v>
      </c>
      <c r="J93" s="227">
        <f t="shared" si="5"/>
        <v>30</v>
      </c>
      <c r="K93" s="228">
        <v>20</v>
      </c>
      <c r="L93" s="229"/>
      <c r="M93" s="228">
        <v>10</v>
      </c>
      <c r="N93" s="227"/>
      <c r="O93" s="229"/>
      <c r="P93" s="230">
        <v>60</v>
      </c>
      <c r="Q93" s="231"/>
      <c r="R93" s="225"/>
      <c r="S93" s="232">
        <v>2</v>
      </c>
      <c r="T93" s="233"/>
      <c r="U93" s="231"/>
      <c r="V93" s="225"/>
      <c r="W93" s="232"/>
      <c r="X93" s="233"/>
      <c r="Y93" s="127"/>
      <c r="Z93" s="10"/>
      <c r="AA93" s="10"/>
      <c r="AB93" s="12"/>
      <c r="AC93" s="79"/>
      <c r="AD93" s="79"/>
    </row>
    <row r="94" spans="1:30" s="53" customFormat="1" ht="16.5" customHeight="1" thickBot="1">
      <c r="A94" s="291" t="s">
        <v>116</v>
      </c>
      <c r="B94" s="292"/>
      <c r="C94" s="219">
        <v>4</v>
      </c>
      <c r="D94" s="87">
        <v>7</v>
      </c>
      <c r="E94" s="87"/>
      <c r="F94" s="87"/>
      <c r="G94" s="220"/>
      <c r="H94" s="183">
        <v>18</v>
      </c>
      <c r="I94" s="183">
        <f>30*H94</f>
        <v>540</v>
      </c>
      <c r="J94" s="234">
        <f>SUM(J68,J70,J77,J79,J82,J83)</f>
        <v>180</v>
      </c>
      <c r="K94" s="234">
        <f aca="true" t="shared" si="9" ref="K94:P94">SUM(K68,K70,K77,K79,K82,K83)</f>
        <v>120</v>
      </c>
      <c r="L94" s="234">
        <f t="shared" si="9"/>
        <v>0</v>
      </c>
      <c r="M94" s="234">
        <f t="shared" si="9"/>
        <v>60</v>
      </c>
      <c r="N94" s="234">
        <f t="shared" si="9"/>
        <v>0</v>
      </c>
      <c r="O94" s="234">
        <f t="shared" si="9"/>
        <v>0</v>
      </c>
      <c r="P94" s="234">
        <f t="shared" si="9"/>
        <v>360</v>
      </c>
      <c r="Q94" s="234"/>
      <c r="R94" s="220"/>
      <c r="S94" s="219"/>
      <c r="T94" s="88"/>
      <c r="U94" s="234"/>
      <c r="V94" s="220"/>
      <c r="W94" s="219"/>
      <c r="X94" s="88"/>
      <c r="Y94" s="175"/>
      <c r="Z94" s="95"/>
      <c r="AA94" s="95"/>
      <c r="AB94" s="96"/>
      <c r="AC94" s="82"/>
      <c r="AD94" s="82"/>
    </row>
    <row r="95" spans="1:30" s="53" customFormat="1" ht="17.25" customHeight="1" thickBot="1">
      <c r="A95" s="293" t="s">
        <v>117</v>
      </c>
      <c r="B95" s="294"/>
      <c r="C95" s="294"/>
      <c r="D95" s="294"/>
      <c r="E95" s="294"/>
      <c r="F95" s="294"/>
      <c r="G95" s="174"/>
      <c r="H95" s="177">
        <f>H55+H63+H66+H94</f>
        <v>60</v>
      </c>
      <c r="I95" s="177">
        <f>30*H95</f>
        <v>1800</v>
      </c>
      <c r="J95" s="180">
        <f aca="true" t="shared" si="10" ref="J95:O95">SUM(J94,J63,J55)</f>
        <v>570</v>
      </c>
      <c r="K95" s="180">
        <f t="shared" si="10"/>
        <v>320</v>
      </c>
      <c r="L95" s="180">
        <f t="shared" si="10"/>
        <v>90</v>
      </c>
      <c r="M95" s="180">
        <f t="shared" si="10"/>
        <v>160</v>
      </c>
      <c r="N95" s="180">
        <f t="shared" si="10"/>
        <v>0</v>
      </c>
      <c r="O95" s="235">
        <f t="shared" si="10"/>
        <v>0</v>
      </c>
      <c r="P95" s="236">
        <f>SUM(P94,P66,P63,P55)</f>
        <v>1230</v>
      </c>
      <c r="Q95" s="176"/>
      <c r="R95" s="178"/>
      <c r="S95" s="89"/>
      <c r="T95" s="178"/>
      <c r="U95" s="85"/>
      <c r="V95" s="86"/>
      <c r="W95" s="176"/>
      <c r="X95" s="90"/>
      <c r="Y95" s="91"/>
      <c r="Z95" s="92"/>
      <c r="AA95" s="92"/>
      <c r="AB95" s="93"/>
      <c r="AC95" s="82"/>
      <c r="AD95" s="82"/>
    </row>
    <row r="96" spans="1:30" s="53" customFormat="1" ht="16.5" customHeight="1" thickBot="1">
      <c r="A96" s="310" t="s">
        <v>118</v>
      </c>
      <c r="B96" s="311"/>
      <c r="C96" s="311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2"/>
      <c r="P96" s="237"/>
      <c r="Q96" s="217">
        <v>16</v>
      </c>
      <c r="R96" s="218">
        <v>8</v>
      </c>
      <c r="S96" s="211">
        <v>14</v>
      </c>
      <c r="T96" s="212"/>
      <c r="U96" s="211"/>
      <c r="V96" s="212"/>
      <c r="W96" s="217"/>
      <c r="X96" s="212"/>
      <c r="Y96" s="213"/>
      <c r="Z96" s="214"/>
      <c r="AA96" s="214"/>
      <c r="AB96" s="215"/>
      <c r="AC96" s="216"/>
      <c r="AD96" s="82"/>
    </row>
    <row r="97" spans="1:30" s="53" customFormat="1" ht="17.25" customHeight="1" thickBot="1">
      <c r="A97" s="295" t="s">
        <v>119</v>
      </c>
      <c r="B97" s="296"/>
      <c r="C97" s="296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7"/>
      <c r="P97" s="237"/>
      <c r="Q97" s="217">
        <v>3</v>
      </c>
      <c r="R97" s="218">
        <v>1</v>
      </c>
      <c r="S97" s="211">
        <v>0</v>
      </c>
      <c r="T97" s="212"/>
      <c r="U97" s="211"/>
      <c r="V97" s="212"/>
      <c r="W97" s="217"/>
      <c r="X97" s="212"/>
      <c r="Y97" s="213"/>
      <c r="Z97" s="214"/>
      <c r="AA97" s="214"/>
      <c r="AB97" s="215"/>
      <c r="AC97" s="216"/>
      <c r="AD97" s="82"/>
    </row>
    <row r="98" spans="1:30" s="53" customFormat="1" ht="18" customHeight="1" thickBot="1">
      <c r="A98" s="298" t="s">
        <v>120</v>
      </c>
      <c r="B98" s="299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300"/>
      <c r="P98" s="237"/>
      <c r="Q98" s="217">
        <v>3</v>
      </c>
      <c r="R98" s="218">
        <v>3</v>
      </c>
      <c r="S98" s="211">
        <v>6</v>
      </c>
      <c r="T98" s="212">
        <v>1</v>
      </c>
      <c r="U98" s="242"/>
      <c r="V98" s="243"/>
      <c r="W98" s="244"/>
      <c r="X98" s="243"/>
      <c r="Y98" s="213"/>
      <c r="Z98" s="214"/>
      <c r="AA98" s="214"/>
      <c r="AB98" s="215"/>
      <c r="AC98" s="216"/>
      <c r="AD98" s="82"/>
    </row>
    <row r="99" spans="1:28" s="53" customFormat="1" ht="12">
      <c r="A99" s="240"/>
      <c r="B99" s="240"/>
      <c r="C99" s="240"/>
      <c r="D99" s="240"/>
      <c r="E99" s="240"/>
      <c r="F99" s="240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54"/>
      <c r="Z99" s="54"/>
      <c r="AA99" s="54"/>
      <c r="AB99" s="54"/>
    </row>
    <row r="100" spans="1:28" s="64" customFormat="1" ht="13.5">
      <c r="A100" s="284" t="s">
        <v>200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</row>
    <row r="101" ht="12">
      <c r="B101" s="13"/>
    </row>
    <row r="102" spans="1:28" ht="12">
      <c r="A102" s="329" t="s">
        <v>187</v>
      </c>
      <c r="B102" s="329"/>
      <c r="C102" s="329"/>
      <c r="D102" s="329"/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R102" s="329"/>
      <c r="S102" s="329"/>
      <c r="T102" s="329"/>
      <c r="U102" s="329"/>
      <c r="V102" s="329"/>
      <c r="W102" s="329"/>
      <c r="X102" s="329"/>
      <c r="Y102" s="329"/>
      <c r="Z102" s="329"/>
      <c r="AA102" s="329"/>
      <c r="AB102" s="329"/>
    </row>
    <row r="103" spans="1:2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4" ht="12">
      <c r="A104" s="68" t="s">
        <v>101</v>
      </c>
      <c r="B104" s="68"/>
      <c r="C104" s="77" t="s">
        <v>102</v>
      </c>
      <c r="D104" s="69"/>
      <c r="E104" s="69"/>
      <c r="F104" s="69"/>
      <c r="G104" s="69"/>
      <c r="H104" s="70"/>
      <c r="I104" s="71"/>
      <c r="J104" s="71"/>
      <c r="K104" s="71"/>
      <c r="L104" s="71"/>
      <c r="M104" s="71"/>
      <c r="N104" s="77" t="s">
        <v>157</v>
      </c>
      <c r="O104" s="69"/>
      <c r="P104" s="69"/>
      <c r="Q104" s="69"/>
      <c r="S104" s="72"/>
      <c r="T104" s="71"/>
      <c r="U104" s="71"/>
      <c r="V104" s="71"/>
      <c r="W104" s="71"/>
      <c r="X104" s="71"/>
    </row>
    <row r="105" spans="1:24" ht="12">
      <c r="A105" s="282" t="s">
        <v>158</v>
      </c>
      <c r="B105" s="282"/>
      <c r="C105" s="73"/>
      <c r="D105" s="73"/>
      <c r="E105" s="73"/>
      <c r="F105" s="73"/>
      <c r="G105" s="73"/>
      <c r="I105" s="283" t="s">
        <v>103</v>
      </c>
      <c r="J105" s="283"/>
      <c r="K105" s="283"/>
      <c r="L105" s="283"/>
      <c r="M105" s="283"/>
      <c r="N105" s="73"/>
      <c r="O105" s="73"/>
      <c r="P105" s="73"/>
      <c r="Q105" s="73"/>
      <c r="R105" s="73"/>
      <c r="S105" s="283" t="s">
        <v>103</v>
      </c>
      <c r="T105" s="283"/>
      <c r="U105" s="283"/>
      <c r="V105" s="283"/>
      <c r="W105" s="283"/>
      <c r="X105" s="283"/>
    </row>
    <row r="106" spans="1:20" ht="12">
      <c r="A106" s="74"/>
      <c r="B106" s="75"/>
      <c r="C106" s="73"/>
      <c r="D106" s="76"/>
      <c r="E106" s="76"/>
      <c r="F106" s="76"/>
      <c r="G106" s="76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6"/>
      <c r="T106" s="76"/>
    </row>
    <row r="107" spans="1:21" ht="12.75">
      <c r="A107" s="49"/>
      <c r="B107" s="50" t="s">
        <v>103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ht="12">
      <c r="B108" s="13"/>
    </row>
    <row r="109" ht="12">
      <c r="B109" s="13"/>
    </row>
    <row r="110" ht="12">
      <c r="B110" s="13"/>
    </row>
    <row r="111" ht="12">
      <c r="B111" s="13"/>
    </row>
    <row r="112" ht="12">
      <c r="B112" s="13"/>
    </row>
    <row r="113" ht="12">
      <c r="B113" s="13"/>
    </row>
    <row r="114" ht="12">
      <c r="B114" s="13"/>
    </row>
    <row r="115" ht="12">
      <c r="B115" s="13"/>
    </row>
    <row r="116" ht="12">
      <c r="B116" s="13"/>
    </row>
    <row r="117" ht="12">
      <c r="B117" s="13"/>
    </row>
    <row r="118" ht="12">
      <c r="B118" s="13"/>
    </row>
    <row r="119" ht="12">
      <c r="B119" s="13"/>
    </row>
    <row r="120" ht="12">
      <c r="B120" s="13"/>
    </row>
    <row r="121" ht="12">
      <c r="B121" s="13"/>
    </row>
    <row r="122" ht="12">
      <c r="B122" s="13"/>
    </row>
    <row r="123" ht="12">
      <c r="B123" s="13"/>
    </row>
    <row r="124" ht="12">
      <c r="B124" s="13"/>
    </row>
    <row r="125" ht="12">
      <c r="B125" s="13"/>
    </row>
    <row r="126" ht="12">
      <c r="B126" s="13"/>
    </row>
    <row r="127" ht="12">
      <c r="B127" s="13"/>
    </row>
    <row r="128" ht="12">
      <c r="B128" s="13"/>
    </row>
    <row r="129" ht="12">
      <c r="B129" s="13"/>
    </row>
    <row r="130" ht="12">
      <c r="B130" s="13"/>
    </row>
    <row r="131" ht="12">
      <c r="B131" s="13"/>
    </row>
    <row r="132" ht="12">
      <c r="B132" s="13"/>
    </row>
    <row r="133" ht="12">
      <c r="B133" s="13"/>
    </row>
    <row r="134" ht="12">
      <c r="B134" s="13"/>
    </row>
    <row r="135" ht="12">
      <c r="B135" s="13"/>
    </row>
    <row r="136" ht="12">
      <c r="B136" s="13"/>
    </row>
    <row r="137" ht="12">
      <c r="B137" s="13"/>
    </row>
    <row r="138" ht="12">
      <c r="B138" s="13"/>
    </row>
    <row r="139" ht="12">
      <c r="B139" s="13"/>
    </row>
    <row r="140" ht="12">
      <c r="B140" s="13"/>
    </row>
    <row r="141" ht="12">
      <c r="B141" s="13"/>
    </row>
    <row r="142" ht="12">
      <c r="B142" s="13"/>
    </row>
    <row r="143" ht="12">
      <c r="B143" s="13"/>
    </row>
    <row r="144" ht="12">
      <c r="B144" s="13"/>
    </row>
    <row r="145" ht="12">
      <c r="B145" s="13"/>
    </row>
    <row r="146" ht="12">
      <c r="B146" s="13"/>
    </row>
    <row r="147" ht="12">
      <c r="B147" s="13"/>
    </row>
    <row r="148" ht="12">
      <c r="B148" s="13"/>
    </row>
    <row r="149" ht="12">
      <c r="B149" s="13"/>
    </row>
    <row r="150" ht="12">
      <c r="B150" s="13"/>
    </row>
    <row r="151" ht="12">
      <c r="B151" s="13"/>
    </row>
    <row r="152" ht="12">
      <c r="B152" s="13"/>
    </row>
    <row r="153" ht="12">
      <c r="B153" s="13"/>
    </row>
    <row r="154" ht="12">
      <c r="B154" s="13"/>
    </row>
    <row r="155" ht="12">
      <c r="B155" s="13"/>
    </row>
    <row r="156" ht="12">
      <c r="B156" s="13"/>
    </row>
    <row r="157" ht="12">
      <c r="B157" s="13"/>
    </row>
    <row r="158" ht="12">
      <c r="B158" s="13"/>
    </row>
    <row r="159" ht="12">
      <c r="B159" s="13"/>
    </row>
    <row r="160" ht="12">
      <c r="B160" s="13"/>
    </row>
    <row r="161" ht="12">
      <c r="B161" s="13"/>
    </row>
    <row r="162" ht="12">
      <c r="B162" s="13"/>
    </row>
    <row r="163" ht="12">
      <c r="B163" s="13"/>
    </row>
    <row r="164" ht="12">
      <c r="B164" s="13"/>
    </row>
    <row r="165" ht="12">
      <c r="B165" s="13"/>
    </row>
    <row r="166" ht="12">
      <c r="B166" s="13"/>
    </row>
    <row r="167" ht="12">
      <c r="B167" s="13"/>
    </row>
    <row r="168" ht="12">
      <c r="B168" s="13"/>
    </row>
    <row r="169" ht="12">
      <c r="B169" s="13"/>
    </row>
    <row r="170" ht="12">
      <c r="B170" s="13"/>
    </row>
    <row r="171" ht="12">
      <c r="B171" s="13"/>
    </row>
    <row r="172" ht="12">
      <c r="B172" s="13"/>
    </row>
    <row r="173" ht="12">
      <c r="B173" s="13"/>
    </row>
    <row r="174" ht="12">
      <c r="B174" s="13"/>
    </row>
    <row r="175" ht="12">
      <c r="B175" s="13"/>
    </row>
    <row r="176" ht="12">
      <c r="B176" s="13"/>
    </row>
    <row r="177" ht="12">
      <c r="B177" s="13"/>
    </row>
    <row r="178" ht="12">
      <c r="B178" s="13"/>
    </row>
    <row r="179" ht="12">
      <c r="B179" s="13"/>
    </row>
    <row r="180" ht="12">
      <c r="B180" s="13"/>
    </row>
    <row r="181" ht="12">
      <c r="B181" s="13"/>
    </row>
    <row r="182" ht="12">
      <c r="B182" s="13"/>
    </row>
    <row r="183" ht="12">
      <c r="B183" s="13"/>
    </row>
    <row r="184" ht="12">
      <c r="B184" s="13"/>
    </row>
    <row r="185" ht="12">
      <c r="B185" s="13"/>
    </row>
    <row r="186" ht="12">
      <c r="B186" s="13"/>
    </row>
    <row r="187" ht="12">
      <c r="B187" s="13"/>
    </row>
    <row r="188" ht="12">
      <c r="B188" s="13"/>
    </row>
    <row r="189" ht="12">
      <c r="B189" s="13"/>
    </row>
    <row r="190" ht="12">
      <c r="B190" s="13"/>
    </row>
    <row r="191" ht="12">
      <c r="B191" s="13"/>
    </row>
    <row r="192" ht="12">
      <c r="B192" s="13"/>
    </row>
    <row r="193" ht="12">
      <c r="B193" s="13"/>
    </row>
    <row r="194" ht="12">
      <c r="B194" s="13"/>
    </row>
    <row r="195" ht="12">
      <c r="B195" s="13"/>
    </row>
    <row r="196" ht="12">
      <c r="B196" s="13"/>
    </row>
    <row r="197" ht="12">
      <c r="B197" s="13"/>
    </row>
    <row r="198" ht="12">
      <c r="B198" s="13"/>
    </row>
    <row r="199" ht="12">
      <c r="B199" s="13"/>
    </row>
    <row r="200" ht="12">
      <c r="B200" s="13"/>
    </row>
    <row r="201" ht="12">
      <c r="B201" s="13"/>
    </row>
    <row r="202" ht="12">
      <c r="B202" s="13"/>
    </row>
    <row r="203" ht="12">
      <c r="B203" s="13"/>
    </row>
    <row r="204" ht="12">
      <c r="B204" s="13"/>
    </row>
    <row r="205" ht="12">
      <c r="B205" s="13"/>
    </row>
    <row r="206" ht="12">
      <c r="B206" s="13"/>
    </row>
    <row r="207" ht="12">
      <c r="B207" s="13"/>
    </row>
    <row r="208" ht="12">
      <c r="B208" s="13"/>
    </row>
    <row r="209" ht="12">
      <c r="B209" s="13"/>
    </row>
    <row r="210" ht="12">
      <c r="B210" s="13"/>
    </row>
    <row r="211" ht="12">
      <c r="B211" s="13"/>
    </row>
    <row r="212" ht="12">
      <c r="B212" s="13"/>
    </row>
    <row r="213" ht="12">
      <c r="B213" s="13"/>
    </row>
    <row r="214" ht="12">
      <c r="B214" s="13"/>
    </row>
    <row r="215" ht="12">
      <c r="B215" s="13"/>
    </row>
    <row r="216" ht="12">
      <c r="B216" s="13"/>
    </row>
    <row r="217" ht="12">
      <c r="B217" s="13"/>
    </row>
    <row r="218" ht="12">
      <c r="B218" s="13"/>
    </row>
    <row r="418" ht="28.5" customHeight="1"/>
  </sheetData>
  <sheetProtection/>
  <mergeCells count="48">
    <mergeCell ref="Q44:AB45"/>
    <mergeCell ref="M46:M48"/>
    <mergeCell ref="K46:K48"/>
    <mergeCell ref="O46:O48"/>
    <mergeCell ref="N46:N48"/>
    <mergeCell ref="Q42:AB42"/>
    <mergeCell ref="Q43:R43"/>
    <mergeCell ref="S43:T43"/>
    <mergeCell ref="U43:V43"/>
    <mergeCell ref="W43:X43"/>
    <mergeCell ref="Q47:AB47"/>
    <mergeCell ref="Y43:Z43"/>
    <mergeCell ref="AA43:AB43"/>
    <mergeCell ref="A102:AB102"/>
    <mergeCell ref="A42:A48"/>
    <mergeCell ref="B42:B48"/>
    <mergeCell ref="K44:O45"/>
    <mergeCell ref="J44:J48"/>
    <mergeCell ref="L46:L48"/>
    <mergeCell ref="C43:C48"/>
    <mergeCell ref="H42:H48"/>
    <mergeCell ref="E43:F43"/>
    <mergeCell ref="I43:I48"/>
    <mergeCell ref="G44:G47"/>
    <mergeCell ref="F44:F48"/>
    <mergeCell ref="I42:P42"/>
    <mergeCell ref="P43:P48"/>
    <mergeCell ref="C42:F42"/>
    <mergeCell ref="E44:E48"/>
    <mergeCell ref="J43:O43"/>
    <mergeCell ref="A97:O97"/>
    <mergeCell ref="A98:O98"/>
    <mergeCell ref="A50:AB50"/>
    <mergeCell ref="A55:B55"/>
    <mergeCell ref="A56:AB56"/>
    <mergeCell ref="A63:B63"/>
    <mergeCell ref="A64:AB64"/>
    <mergeCell ref="A96:O96"/>
    <mergeCell ref="A49:X49"/>
    <mergeCell ref="D43:D48"/>
    <mergeCell ref="A105:B105"/>
    <mergeCell ref="I105:M105"/>
    <mergeCell ref="S105:X105"/>
    <mergeCell ref="A100:AB100"/>
    <mergeCell ref="A66:B66"/>
    <mergeCell ref="A67:AB67"/>
    <mergeCell ref="A94:B94"/>
    <mergeCell ref="A95:F9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87" r:id="rId3"/>
  <ignoredErrors>
    <ignoredError sqref="D5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Vasiliy</dc:creator>
  <cp:keywords/>
  <dc:description/>
  <cp:lastModifiedBy>Admin</cp:lastModifiedBy>
  <cp:lastPrinted>2022-02-09T17:31:04Z</cp:lastPrinted>
  <dcterms:created xsi:type="dcterms:W3CDTF">2002-01-22T10:00:54Z</dcterms:created>
  <dcterms:modified xsi:type="dcterms:W3CDTF">2022-02-10T10:39:33Z</dcterms:modified>
  <cp:category/>
  <cp:version/>
  <cp:contentType/>
  <cp:contentStatus/>
</cp:coreProperties>
</file>